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  <sheet name="Daten2" sheetId="3" r:id="rId3"/>
    <sheet name="Tabelle1" sheetId="4" r:id="rId4"/>
    <sheet name="Tabelle2" sheetId="5" r:id="rId5"/>
  </sheets>
  <definedNames>
    <definedName name="_xlnm.Print_Area" localSheetId="0">'Arbeitsblatt'!$A$1:$H$36</definedName>
  </definedNames>
  <calcPr fullCalcOnLoad="1"/>
</workbook>
</file>

<file path=xl/sharedStrings.xml><?xml version="1.0" encoding="utf-8"?>
<sst xmlns="http://schemas.openxmlformats.org/spreadsheetml/2006/main" count="280" uniqueCount="41">
  <si>
    <r>
      <t>l)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2b (3a + 1 – 4b) =</t>
    </r>
  </si>
  <si>
    <r>
      <t>q)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 xml:space="preserve">a³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2ab + 3 ba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3a – 4 a²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2a²b =</t>
    </r>
  </si>
  <si>
    <r>
      <t>r)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(–3a)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b + 3ab – 3a (1- a) + 2b + a² =</t>
    </r>
  </si>
  <si>
    <r>
      <t>s)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x² – (2 + 2x²) – x (3 + x) + (3x – 2) =</t>
    </r>
  </si>
  <si>
    <r>
      <t>t)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a²b² – ab – a² – (ab² – ba – a²) =</t>
    </r>
  </si>
  <si>
    <t>Aufgabe</t>
  </si>
  <si>
    <t>Lösung</t>
  </si>
  <si>
    <t>Zufallszahl</t>
  </si>
  <si>
    <t>Vereinfache die Terme so weit wie möglich</t>
  </si>
  <si>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</si>
  <si>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</si>
  <si>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</si>
  <si>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</si>
  <si>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</si>
  <si>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</si>
  <si>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</si>
  <si>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</si>
  <si>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</si>
  <si>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</si>
  <si>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</si>
  <si>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Aufgabe 1:</t>
  </si>
  <si>
    <t>Aufgabe 2:</t>
  </si>
  <si>
    <t>Löse die Gleichung und gib die Lösungsmenge an.</t>
  </si>
  <si>
    <t>x</t>
  </si>
  <si>
    <t>|:</t>
  </si>
  <si>
    <t>|-</t>
  </si>
  <si>
    <t xml:space="preserve">   </t>
  </si>
  <si>
    <t xml:space="preserve"> = </t>
  </si>
  <si>
    <t xml:space="preserve"> + </t>
  </si>
  <si>
    <t xml:space="preserve"> 
</t>
  </si>
  <si>
    <t>|+</t>
  </si>
  <si>
    <t xml:space="preserve"> - </t>
  </si>
  <si>
    <t>Für neue Zufallswerte</t>
  </si>
  <si>
    <t>F9 drücken</t>
  </si>
  <si>
    <t>(x</t>
  </si>
  <si>
    <t xml:space="preserve">) = </t>
  </si>
  <si>
    <t>T</t>
  </si>
  <si>
    <t>|</t>
  </si>
  <si>
    <t xml:space="preserve">(x + </t>
  </si>
  <si>
    <t>|:(</t>
  </si>
  <si>
    <t>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</si>
</sst>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sz val="7"/>
      <name val="Times New Roman"/>
      <family val="1"/>
    </font>
    <font>
      <sz val="12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5" max="5" width="6.57421875" style="0" customWidth="1"/>
    <col min="6" max="6" width="3.00390625" style="0" customWidth="1"/>
    <col min="7" max="7" width="3.57421875" style="0" customWidth="1"/>
    <col min="8" max="8" width="28.140625" style="0" customWidth="1"/>
    <col min="9" max="9" width="17.140625" style="0" customWidth="1"/>
  </cols>
  <sheetData>
    <row r="1" ht="12.75">
      <c r="A1" s="3" t="s">
        <v>20</v>
      </c>
    </row>
    <row r="2" spans="1:7" ht="12.75">
      <c r="A2" s="9" t="s">
        <v>8</v>
      </c>
      <c r="E2" s="4"/>
      <c r="F2" s="5"/>
      <c r="G2" s="3" t="s">
        <v>9</v>
      </c>
    </row>
    <row r="3" spans="5:12" ht="12.75">
      <c r="E3" s="4"/>
      <c r="F3" s="5"/>
      <c r="K3" s="14" t="s">
        <v>32</v>
      </c>
      <c r="L3" s="14"/>
    </row>
    <row r="4" spans="1:12" ht="12.75">
      <c r="A4" t="s">
        <v>10</v>
      </c>
      <c r="B4" t="str">
        <f>VLOOKUP(0,Daten2!$A$4:$C$26,2,FALSE)</f>
        <v>2p + 2pq - 4p - 4qp - 3q</v>
      </c>
      <c r="E4" s="4"/>
      <c r="F4" s="5"/>
      <c r="G4" t="s">
        <v>10</v>
      </c>
      <c r="H4" t="str">
        <f>VLOOKUP(0,Daten2!$A$4:$C$26,3,FALSE)</f>
        <v>-2p - 2pq - 3q</v>
      </c>
      <c r="K4" s="14" t="s">
        <v>33</v>
      </c>
      <c r="L4" s="14"/>
    </row>
    <row r="5" spans="5:6" ht="12.75">
      <c r="E5" s="4"/>
      <c r="F5" s="5"/>
    </row>
    <row r="6" spans="1:8" ht="12.75">
      <c r="A6" t="s">
        <v>11</v>
      </c>
      <c r="B6" t="str">
        <f>VLOOKUP(1,Daten2!$A$4:$C$26,2,FALSE)</f>
        <v>4p · 2pq · 5qp</v>
      </c>
      <c r="E6" s="4"/>
      <c r="F6" s="5"/>
      <c r="G6" t="s">
        <v>11</v>
      </c>
      <c r="H6" t="str">
        <f>VLOOKUP(1,Daten2!$A$4:$C$26,3,FALSE)</f>
        <v>40 p³ q²</v>
      </c>
    </row>
    <row r="7" spans="5:6" ht="12.75">
      <c r="E7" s="4"/>
      <c r="F7" s="5"/>
    </row>
    <row r="8" spans="1:8" ht="12.75">
      <c r="A8" t="s">
        <v>12</v>
      </c>
      <c r="B8" t="str">
        <f>VLOOKUP(2,Daten2!$A$4:$C$26,2,FALSE)</f>
        <v>q² · 3qr + 2r²q · 6q - 5q ·2q²r</v>
      </c>
      <c r="E8" s="4"/>
      <c r="F8" s="5"/>
      <c r="G8" t="s">
        <v>12</v>
      </c>
      <c r="H8" t="str">
        <f>VLOOKUP(2,Daten2!$A$4:$C$26,3,FALSE)</f>
        <v>-7q³r + 12q²r²</v>
      </c>
    </row>
    <row r="9" spans="5:6" ht="12.75">
      <c r="E9" s="4"/>
      <c r="F9" s="5"/>
    </row>
    <row r="10" spans="1:8" ht="12.75">
      <c r="A10" t="s">
        <v>13</v>
      </c>
      <c r="B10" t="str">
        <f>VLOOKUP(3,Daten2!$A$4:$C$26,2,FALSE)</f>
        <v>(3p + 1)(3p - 1)</v>
      </c>
      <c r="E10" s="4"/>
      <c r="F10" s="5"/>
      <c r="G10" t="s">
        <v>13</v>
      </c>
      <c r="H10" t="str">
        <f>VLOOKUP(3,Daten2!$A$4:$C$26,3,FALSE)</f>
        <v>9p² - 1</v>
      </c>
    </row>
    <row r="11" spans="5:6" ht="12.75">
      <c r="E11" s="4"/>
      <c r="F11" s="5"/>
    </row>
    <row r="12" spans="1:8" ht="12.75">
      <c r="A12" t="s">
        <v>14</v>
      </c>
      <c r="B12" t="str">
        <f>VLOOKUP(4,Daten2!$A$4:$C$26,2,FALSE)</f>
        <v>(p + 1)(p - 1)</v>
      </c>
      <c r="E12" s="4"/>
      <c r="F12" s="5"/>
      <c r="G12" t="s">
        <v>14</v>
      </c>
      <c r="H12" t="str">
        <f>VLOOKUP(4,Daten2!$A$4:$C$26,3,FALSE)</f>
        <v>p² - 1</v>
      </c>
    </row>
    <row r="13" spans="5:6" ht="12.75">
      <c r="E13" s="4"/>
      <c r="F13" s="5"/>
    </row>
    <row r="14" spans="1:8" ht="12.75">
      <c r="A14" t="s">
        <v>15</v>
      </c>
      <c r="B14" t="str">
        <f>VLOOKUP(5,Daten2!$A$4:$C$26,2,FALSE)</f>
        <v>(n + 5)²</v>
      </c>
      <c r="E14" s="4"/>
      <c r="F14" s="5"/>
      <c r="G14" t="s">
        <v>15</v>
      </c>
      <c r="H14" t="str">
        <f>VLOOKUP(5,Daten2!$A$4:$C$26,3,FALSE)</f>
        <v>n² + 10n + 25</v>
      </c>
    </row>
    <row r="15" spans="5:6" ht="12.75">
      <c r="E15" s="4"/>
      <c r="F15" s="5"/>
    </row>
    <row r="16" spans="1:8" ht="12.75">
      <c r="A16" t="s">
        <v>16</v>
      </c>
      <c r="B16" t="str">
        <f>VLOOKUP(6,Daten2!$A$4:$C$26,2,FALSE)</f>
        <v>(n - 1)²</v>
      </c>
      <c r="E16" s="4"/>
      <c r="F16" s="5"/>
      <c r="G16" t="s">
        <v>16</v>
      </c>
      <c r="H16" t="str">
        <f>VLOOKUP(6,Daten2!$A$4:$C$26,3,FALSE)</f>
        <v>n² - 2n + 1</v>
      </c>
    </row>
    <row r="17" spans="5:6" ht="12.75">
      <c r="E17" s="4"/>
      <c r="F17" s="5"/>
    </row>
    <row r="18" spans="1:8" ht="12.75">
      <c r="A18" t="s">
        <v>17</v>
      </c>
      <c r="B18" t="str">
        <f>VLOOKUP(7,Daten2!$A$4:$C$26,2,FALSE)</f>
        <v>(q - 4) · (4q - 7)</v>
      </c>
      <c r="E18" s="4"/>
      <c r="F18" s="5"/>
      <c r="G18" t="s">
        <v>17</v>
      </c>
      <c r="H18" t="str">
        <f>VLOOKUP(7,Daten2!$A$4:$C$26,3,FALSE)</f>
        <v>4q² - 23q + 28</v>
      </c>
    </row>
    <row r="19" ht="12.75">
      <c r="E19" s="4"/>
    </row>
    <row r="20" spans="1:8" ht="12.75">
      <c r="A20" t="s">
        <v>18</v>
      </c>
      <c r="B20" t="str">
        <f>VLOOKUP(8,Daten2!$A$4:$C$26,2,FALSE)</f>
        <v>(v + 4) · (6 + 9v)</v>
      </c>
      <c r="E20" s="4"/>
      <c r="G20" t="s">
        <v>18</v>
      </c>
      <c r="H20" t="str">
        <f>VLOOKUP(8,Daten2!$A$4:$C$26,3,FALSE)</f>
        <v>9v² + 42v+ 24</v>
      </c>
    </row>
    <row r="21" ht="12.75">
      <c r="E21" s="4"/>
    </row>
    <row r="22" spans="1:8" ht="12.75">
      <c r="A22" t="s">
        <v>19</v>
      </c>
      <c r="B22" t="str">
        <f>VLOOKUP(9,Daten2!$A$4:$C$26,2,FALSE)</f>
        <v>(12rs - 12s) :2</v>
      </c>
      <c r="E22" s="4"/>
      <c r="G22" t="s">
        <v>19</v>
      </c>
      <c r="H22" t="str">
        <f>VLOOKUP(9,Daten2!$A$4:$C$26,3,FALSE)</f>
        <v>6rs - 6s</v>
      </c>
    </row>
    <row r="23" ht="12.75">
      <c r="E23" s="4"/>
    </row>
    <row r="24" spans="1:8" ht="13.5" thickBot="1">
      <c r="A24" s="6"/>
      <c r="B24" s="6"/>
      <c r="C24" s="6"/>
      <c r="D24" s="6"/>
      <c r="E24" s="7"/>
      <c r="F24" s="6"/>
      <c r="G24" s="6"/>
      <c r="H24" s="6"/>
    </row>
    <row r="25" ht="12.75">
      <c r="E25" s="8"/>
    </row>
    <row r="26" spans="1:5" ht="12.75">
      <c r="A26" s="3" t="s">
        <v>21</v>
      </c>
      <c r="E26" s="4"/>
    </row>
    <row r="27" spans="1:5" ht="12.75">
      <c r="A27" s="9" t="s">
        <v>22</v>
      </c>
      <c r="E27" s="4"/>
    </row>
    <row r="28" ht="12.75">
      <c r="E28" s="4"/>
    </row>
    <row r="29" spans="1:8" ht="76.5">
      <c r="A29" s="12" t="s">
        <v>10</v>
      </c>
      <c r="B29" s="12" t="str">
        <f>VLOOKUP(0,Tabelle2!$A$4:$C$10,2,FALSE)</f>
        <v>-5x + 5 = 3 - 7x</v>
      </c>
      <c r="C29" s="12"/>
      <c r="D29" s="12"/>
      <c r="E29" s="4"/>
      <c r="G29" s="12" t="s">
        <v>10</v>
      </c>
      <c r="H29" s="11" t="str">
        <f>VLOOKUP(0,Tabelle2!$A$4:$C$10,3,FALSE)</f>
        <v>-5x + 5 = 3 - 7x   |+7x 
2x + 5 = 3      |-5 
2x = -2      |:2 
x = -1 
L = {-1}</v>
      </c>
    </row>
    <row r="30" ht="12.75">
      <c r="E30" s="4"/>
    </row>
    <row r="31" spans="1:8" ht="76.5">
      <c r="A31" s="12" t="s">
        <v>11</v>
      </c>
      <c r="B31" s="12" t="str">
        <f>VLOOKUP(1,Tabelle2!$A$4:$C$10,2,FALSE)</f>
        <v>-5x - 5 = -14 - 2x</v>
      </c>
      <c r="C31" s="12"/>
      <c r="D31" s="12"/>
      <c r="E31" s="4"/>
      <c r="G31" s="12" t="s">
        <v>11</v>
      </c>
      <c r="H31" s="11" t="str">
        <f>VLOOKUP(1,Tabelle2!$A$4:$C$10,3,FALSE)</f>
        <v>-5x - 5 = -14 - 2x   |+2x 
-3x - 5 = -14      |+5 
-3x = -9      |:(-3) 
x = 3 
L = {3}</v>
      </c>
    </row>
    <row r="32" ht="12.75">
      <c r="E32" s="4"/>
    </row>
    <row r="33" spans="1:8" ht="76.5">
      <c r="A33" s="12" t="s">
        <v>12</v>
      </c>
      <c r="B33" s="12" t="str">
        <f>VLOOKUP(2,Tabelle2!$A$4:$C$10,2,FALSE)</f>
        <v>1(x + 1) = 5x + 1 - 4x</v>
      </c>
      <c r="C33" s="12"/>
      <c r="D33" s="12"/>
      <c r="E33" s="4"/>
      <c r="G33" s="12" t="s">
        <v>12</v>
      </c>
      <c r="H33" s="11" t="str">
        <f>VLOOKUP(2,Tabelle2!$A$4:$C$10,3,FALSE)</f>
        <v>1(x + 1) = 5x + 1 - 4x   |T 
1x + 1 = 1x + 1   |-1 
1x = 1x      |:1 
x = x 
L = R</v>
      </c>
    </row>
    <row r="34" ht="12.75">
      <c r="E34" s="4"/>
    </row>
    <row r="35" spans="1:8" ht="76.5">
      <c r="A35" s="12" t="s">
        <v>13</v>
      </c>
      <c r="B35" s="12" t="str">
        <f>VLOOKUP(3,Tabelle2!$A$4:$C$10,2,FALSE)</f>
        <v>3(x + 10) = 11x + 5 - 8x</v>
      </c>
      <c r="C35" s="12"/>
      <c r="D35" s="12"/>
      <c r="E35" s="4"/>
      <c r="G35" s="12" t="s">
        <v>13</v>
      </c>
      <c r="H35" s="11" t="str">
        <f>VLOOKUP(3,Tabelle2!$A$4:$C$10,3,FALSE)</f>
        <v>3(x + 10) = 11x + 5 - 8x   |T 
3(x + 10) = 3x + 5   |T 
3x + 30 = 3x + 5   |-3x 
30 = 5 
L = { }</v>
      </c>
    </row>
    <row r="36" ht="12.75">
      <c r="E36" s="4"/>
    </row>
  </sheetData>
  <sheetProtection sheet="1" objects="1" scenarios="1"/>
  <mergeCells count="2">
    <mergeCell ref="K3:L3"/>
    <mergeCell ref="K4:L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9"/>
  <sheetViews>
    <sheetView zoomScalePageLayoutView="0" workbookViewId="0" topLeftCell="A59">
      <selection activeCell="B60" sqref="B60"/>
    </sheetView>
  </sheetViews>
  <sheetFormatPr defaultColWidth="11.421875" defaultRowHeight="12.75"/>
  <cols>
    <col min="2" max="2" width="35.00390625" style="0" customWidth="1"/>
    <col min="3" max="3" width="17.140625" style="0" customWidth="1"/>
  </cols>
  <sheetData>
    <row r="2" spans="1:13" ht="15">
      <c r="A2">
        <v>1</v>
      </c>
      <c r="B2" t="s">
        <v>5</v>
      </c>
      <c r="C2" t="s">
        <v>6</v>
      </c>
      <c r="E2" t="s">
        <v>7</v>
      </c>
      <c r="F2" t="s">
        <v>7</v>
      </c>
      <c r="G2" t="s">
        <v>7</v>
      </c>
      <c r="H2" t="s">
        <v>7</v>
      </c>
      <c r="M2" s="2"/>
    </row>
    <row r="3" spans="1:13" ht="15">
      <c r="A3">
        <v>1</v>
      </c>
      <c r="B3" s="1" t="str">
        <f>E3&amp;J3&amp;" · "&amp;F3&amp;J3&amp;K3&amp;" · "&amp;G3&amp;K3&amp;J3</f>
        <v>4p · 2pq · 5qp</v>
      </c>
      <c r="C3" s="1" t="str">
        <f>E3*F3*G3&amp;" "&amp;J3&amp;"³ "&amp;K3&amp;"²"</f>
        <v>40 p³ q²</v>
      </c>
      <c r="E3">
        <f ca="1">ROUND(RAND()*5+0.5,0)</f>
        <v>4</v>
      </c>
      <c r="F3">
        <f ca="1">ROUND(RAND()*5+0.5,0)</f>
        <v>2</v>
      </c>
      <c r="G3">
        <f ca="1">ROUND(RAND()*5+0.5,0)</f>
        <v>5</v>
      </c>
      <c r="H3">
        <f ca="1">ROUND(RAND()*5+0.5,0)</f>
        <v>4</v>
      </c>
      <c r="J3" t="str">
        <f>CHAR(H3+108)</f>
        <v>p</v>
      </c>
      <c r="K3" t="str">
        <f>CHAR($H3+109)</f>
        <v>q</v>
      </c>
      <c r="L3" t="str">
        <f>CHAR($H3+110)</f>
        <v>r</v>
      </c>
      <c r="M3" s="2"/>
    </row>
    <row r="4" spans="1:13" ht="15">
      <c r="A4">
        <v>2</v>
      </c>
      <c r="B4" s="1" t="str">
        <f>E4&amp;J4&amp;" · "&amp;F4&amp;J4&amp;K4&amp;" · "&amp;G4&amp;K4&amp;J4</f>
        <v>4q · 4qr · 5rq</v>
      </c>
      <c r="C4" s="1" t="str">
        <f>E4*F4*G4&amp;" "&amp;J4&amp;"³ "&amp;K4&amp;"²"</f>
        <v>80 q³ r²</v>
      </c>
      <c r="E4">
        <f aca="true" ca="1" t="shared" si="0" ref="E4:H7">ROUND(RAND()*5+0.5,0)</f>
        <v>4</v>
      </c>
      <c r="F4">
        <f ca="1" t="shared" si="0"/>
        <v>4</v>
      </c>
      <c r="G4">
        <f ca="1" t="shared" si="0"/>
        <v>5</v>
      </c>
      <c r="H4">
        <f ca="1" t="shared" si="0"/>
        <v>5</v>
      </c>
      <c r="J4" t="str">
        <f>CHAR(H4+108)</f>
        <v>q</v>
      </c>
      <c r="K4" t="str">
        <f>CHAR($H4+109)</f>
        <v>r</v>
      </c>
      <c r="L4" t="str">
        <f>CHAR($H4+110)</f>
        <v>s</v>
      </c>
      <c r="M4" s="2"/>
    </row>
    <row r="5" spans="1:13" ht="15">
      <c r="A5">
        <v>3</v>
      </c>
      <c r="B5" s="1" t="str">
        <f>E5&amp;J5&amp;" · "&amp;F5&amp;J5&amp;K5&amp;" · "&amp;G5&amp;K5&amp;J5</f>
        <v>2q · 4qr · 4rq</v>
      </c>
      <c r="C5" s="1" t="str">
        <f>E5*F5*G5&amp;" "&amp;J5&amp;"³ "&amp;K5&amp;"²"</f>
        <v>32 q³ r²</v>
      </c>
      <c r="E5">
        <f ca="1" t="shared" si="0"/>
        <v>2</v>
      </c>
      <c r="F5">
        <f ca="1" t="shared" si="0"/>
        <v>4</v>
      </c>
      <c r="G5">
        <f ca="1" t="shared" si="0"/>
        <v>4</v>
      </c>
      <c r="H5">
        <f ca="1" t="shared" si="0"/>
        <v>5</v>
      </c>
      <c r="J5" t="str">
        <f>CHAR(H5+108)</f>
        <v>q</v>
      </c>
      <c r="K5" t="str">
        <f>CHAR($H5+109)</f>
        <v>r</v>
      </c>
      <c r="L5" t="str">
        <f>CHAR($H5+110)</f>
        <v>s</v>
      </c>
      <c r="M5" s="2"/>
    </row>
    <row r="6" spans="1:13" ht="15">
      <c r="A6">
        <v>4</v>
      </c>
      <c r="B6" s="1" t="str">
        <f>E6&amp;J6&amp;" · "&amp;F6&amp;J6&amp;K6&amp;" · "&amp;G6&amp;K6&amp;J6</f>
        <v>4p · 4pq · 4qp</v>
      </c>
      <c r="C6" s="1" t="str">
        <f>E6*F6*G6&amp;" "&amp;J6&amp;"³ "&amp;K6&amp;"²"</f>
        <v>64 p³ q²</v>
      </c>
      <c r="E6">
        <f ca="1" t="shared" si="0"/>
        <v>4</v>
      </c>
      <c r="F6">
        <f ca="1" t="shared" si="0"/>
        <v>4</v>
      </c>
      <c r="G6">
        <f ca="1" t="shared" si="0"/>
        <v>4</v>
      </c>
      <c r="H6">
        <f ca="1" t="shared" si="0"/>
        <v>4</v>
      </c>
      <c r="J6" t="str">
        <f>CHAR(H6+108)</f>
        <v>p</v>
      </c>
      <c r="K6" t="str">
        <f>CHAR($H6+109)</f>
        <v>q</v>
      </c>
      <c r="L6" t="str">
        <f>CHAR($H6+110)</f>
        <v>r</v>
      </c>
      <c r="M6" s="2"/>
    </row>
    <row r="7" spans="1:13" ht="15">
      <c r="A7">
        <v>5</v>
      </c>
      <c r="B7" s="1" t="str">
        <f>E7&amp;J7&amp;" · "&amp;F7&amp;J7&amp;K7&amp;" · "&amp;G7&amp;K7&amp;J7</f>
        <v>2o · 4op · 3po</v>
      </c>
      <c r="C7" s="1" t="str">
        <f>E7*F7*G7&amp;" "&amp;J7&amp;"³ "&amp;K7&amp;"²"</f>
        <v>24 o³ p²</v>
      </c>
      <c r="E7">
        <f ca="1" t="shared" si="0"/>
        <v>2</v>
      </c>
      <c r="F7">
        <f ca="1" t="shared" si="0"/>
        <v>4</v>
      </c>
      <c r="G7">
        <f ca="1" t="shared" si="0"/>
        <v>3</v>
      </c>
      <c r="H7">
        <f ca="1" t="shared" si="0"/>
        <v>3</v>
      </c>
      <c r="J7" t="str">
        <f>CHAR(H7+108)</f>
        <v>o</v>
      </c>
      <c r="K7" t="str">
        <f>CHAR($H7+109)</f>
        <v>p</v>
      </c>
      <c r="L7" t="str">
        <f>CHAR($H7+110)</f>
        <v>q</v>
      </c>
      <c r="M7" s="2"/>
    </row>
    <row r="8" spans="2:13" ht="15">
      <c r="B8" s="1"/>
      <c r="C8" s="1"/>
      <c r="M8" s="2"/>
    </row>
    <row r="9" spans="1:13" ht="15">
      <c r="A9">
        <f ca="1">ROUND(RAND()*MAX(A3:A8)+0.5,0)</f>
        <v>1</v>
      </c>
      <c r="B9" s="1" t="str">
        <f>VLOOKUP(A9,$A$3:$C$8,2)</f>
        <v>4p · 2pq · 5qp</v>
      </c>
      <c r="C9" s="1" t="str">
        <f>VLOOKUP(A9,$A$3:$C$8,3)</f>
        <v>40 p³ q²</v>
      </c>
      <c r="M9" s="2"/>
    </row>
    <row r="10" ht="15">
      <c r="M10" s="2"/>
    </row>
    <row r="11" ht="15">
      <c r="M11" s="2"/>
    </row>
    <row r="12" spans="1:13" ht="15">
      <c r="A12">
        <v>2</v>
      </c>
      <c r="B12" t="s">
        <v>5</v>
      </c>
      <c r="C12" t="s">
        <v>6</v>
      </c>
      <c r="E12" t="s">
        <v>7</v>
      </c>
      <c r="F12" t="s">
        <v>7</v>
      </c>
      <c r="G12" t="s">
        <v>7</v>
      </c>
      <c r="H12" t="s">
        <v>7</v>
      </c>
      <c r="I12" t="s">
        <v>7</v>
      </c>
      <c r="M12" s="2"/>
    </row>
    <row r="13" spans="1:13" ht="15">
      <c r="A13">
        <v>1</v>
      </c>
      <c r="B13" s="1" t="str">
        <f>$E13&amp;$J13&amp;" + "&amp;$F13&amp;$J13&amp;$K13&amp;" - "&amp;$G13&amp;$J13&amp;" - "&amp;$H13&amp;$K13&amp;$J13&amp;" - "&amp;$I13&amp;$K13</f>
        <v>2p + 2pq - 4p - 4qp - 3q</v>
      </c>
      <c r="C13" s="1" t="str">
        <f>"-"&amp;G13-E13&amp;J13&amp;" - "&amp;H13-F13&amp;J13&amp;K13&amp;" - "&amp;I13&amp;K13</f>
        <v>-2p - 2pq - 3q</v>
      </c>
      <c r="E13">
        <f ca="1">ROUND(RAND()*5+0.5,0)</f>
        <v>2</v>
      </c>
      <c r="F13">
        <f ca="1">ROUND(RAND()*5+0.5,0)</f>
        <v>2</v>
      </c>
      <c r="G13">
        <f aca="true" ca="1" t="shared" si="1" ref="G13:H17">ROUND(RAND()*5+0.5,0)+E13</f>
        <v>4</v>
      </c>
      <c r="H13">
        <f ca="1" t="shared" si="1"/>
        <v>4</v>
      </c>
      <c r="I13">
        <f ca="1">ROUND(RAND()*5+0.5,0)</f>
        <v>3</v>
      </c>
      <c r="J13" t="str">
        <f>CHAR(H13+108)</f>
        <v>p</v>
      </c>
      <c r="K13" t="str">
        <f>CHAR($H13+109)</f>
        <v>q</v>
      </c>
      <c r="L13" t="str">
        <f>CHAR($H13+110)</f>
        <v>r</v>
      </c>
      <c r="M13" s="2" t="s">
        <v>0</v>
      </c>
    </row>
    <row r="14" spans="1:13" ht="15">
      <c r="A14">
        <v>2</v>
      </c>
      <c r="B14" s="1" t="str">
        <f>$E14&amp;$J14&amp;" + "&amp;$F14&amp;$J14&amp;$K14&amp;" - "&amp;$G14&amp;" - "&amp;$H14&amp;$K14&amp;$J14&amp;" - "&amp;$I14&amp;$J14</f>
        <v>1t + 3tu - 6 - 8ut - 5t</v>
      </c>
      <c r="C14" s="1" t="str">
        <f>"-"&amp;I14-E14&amp;J14&amp;" - "&amp;H14-F14&amp;J14&amp;K14&amp;" - "&amp;G14</f>
        <v>-4t - 5tu - 6</v>
      </c>
      <c r="E14">
        <f aca="true" ca="1" t="shared" si="2" ref="E14:F16">ROUND(RAND()*5+0.5,0)</f>
        <v>1</v>
      </c>
      <c r="F14">
        <f ca="1" t="shared" si="2"/>
        <v>3</v>
      </c>
      <c r="G14">
        <f ca="1" t="shared" si="1"/>
        <v>6</v>
      </c>
      <c r="H14">
        <f ca="1" t="shared" si="1"/>
        <v>8</v>
      </c>
      <c r="I14">
        <f ca="1">ROUND(RAND()*5+0.5,0)+E14</f>
        <v>5</v>
      </c>
      <c r="J14" t="str">
        <f>CHAR(H14+108)</f>
        <v>t</v>
      </c>
      <c r="K14" t="str">
        <f>CHAR($H14+109)</f>
        <v>u</v>
      </c>
      <c r="L14" t="str">
        <f>CHAR($H14+110)</f>
        <v>v</v>
      </c>
      <c r="M14" s="2"/>
    </row>
    <row r="15" spans="1:13" ht="15">
      <c r="A15">
        <v>3</v>
      </c>
      <c r="B15" s="1" t="str">
        <f>$E15&amp;$J15&amp;" - "&amp;$F15&amp;$J15&amp;$K15&amp;" - "&amp;$G15&amp;$J15&amp;" - "&amp;$H15&amp;$K15&amp;$J15&amp;" - "&amp;$I15&amp;$K15</f>
        <v>1o - 2op - 6o - 3po - 4p</v>
      </c>
      <c r="C15" s="1" t="str">
        <f>"-"&amp;G15-E15&amp;J15&amp;" - "&amp;H15+F15&amp;J15&amp;K15&amp;" - "&amp;I15&amp;K15</f>
        <v>-5o - 5op - 4p</v>
      </c>
      <c r="E15">
        <f ca="1">ROUND(RAND()*5+0.5,0)</f>
        <v>1</v>
      </c>
      <c r="F15">
        <f ca="1">ROUND(RAND()*5+0.5,0)</f>
        <v>2</v>
      </c>
      <c r="G15">
        <f ca="1" t="shared" si="1"/>
        <v>6</v>
      </c>
      <c r="H15">
        <f ca="1" t="shared" si="1"/>
        <v>3</v>
      </c>
      <c r="I15">
        <f ca="1">ROUND(RAND()*5+0.5,0)</f>
        <v>4</v>
      </c>
      <c r="J15" t="str">
        <f>CHAR(H15+108)</f>
        <v>o</v>
      </c>
      <c r="K15" t="str">
        <f>CHAR($H15+109)</f>
        <v>p</v>
      </c>
      <c r="L15" t="str">
        <f>CHAR($H15+110)</f>
        <v>q</v>
      </c>
      <c r="M15" s="2"/>
    </row>
    <row r="16" spans="1:13" ht="15">
      <c r="A16">
        <v>4</v>
      </c>
      <c r="B16" s="1" t="str">
        <f>$E16&amp;$J16&amp;" + "&amp;$F16&amp;$J16&amp;$K16&amp;" - "&amp;$G16&amp;" - "&amp;$H16&amp;$K16&amp;$J16&amp;"+ "&amp;$I16&amp;$J16</f>
        <v>1s + 5st - 6 - 7ts+ 6s</v>
      </c>
      <c r="C16" s="1" t="str">
        <f>I16+E16&amp;J16&amp;" - "&amp;H16-F16&amp;J16&amp;K16&amp;" - "&amp;G16</f>
        <v>7s - 2st - 6</v>
      </c>
      <c r="E16">
        <f ca="1" t="shared" si="2"/>
        <v>1</v>
      </c>
      <c r="F16">
        <f ca="1" t="shared" si="2"/>
        <v>5</v>
      </c>
      <c r="G16">
        <f ca="1" t="shared" si="1"/>
        <v>6</v>
      </c>
      <c r="H16">
        <f ca="1" t="shared" si="1"/>
        <v>7</v>
      </c>
      <c r="I16">
        <f ca="1">ROUND(RAND()*5+0.5,0)+E16</f>
        <v>6</v>
      </c>
      <c r="J16" t="str">
        <f>CHAR(H16+108)</f>
        <v>s</v>
      </c>
      <c r="K16" t="str">
        <f>CHAR($H16+109)</f>
        <v>t</v>
      </c>
      <c r="L16" t="str">
        <f>CHAR($H16+110)</f>
        <v>u</v>
      </c>
      <c r="M16" s="2"/>
    </row>
    <row r="17" spans="1:13" ht="15">
      <c r="A17">
        <v>5</v>
      </c>
      <c r="B17" s="1" t="str">
        <f>-$E17&amp;$J17&amp;" + "&amp;$F17&amp;$J17&amp;$K17&amp;" - "&amp;$G17&amp;$J17&amp;" - "&amp;$H17&amp;$K17&amp;$J17&amp;" - "&amp;$I17&amp;$K17</f>
        <v>-2r + 5rs - 6r - 6sr - 4s</v>
      </c>
      <c r="C17" s="1" t="str">
        <f>"-"&amp;G17+E17&amp;J17&amp;" - "&amp;H17-F17&amp;J17&amp;K17&amp;" - "&amp;I17&amp;K17</f>
        <v>-8r - 1rs - 4s</v>
      </c>
      <c r="E17">
        <f ca="1">ROUND(RAND()*5+0.5,0)</f>
        <v>2</v>
      </c>
      <c r="F17">
        <f ca="1">ROUND(RAND()*5+0.5,0)</f>
        <v>5</v>
      </c>
      <c r="G17">
        <f ca="1" t="shared" si="1"/>
        <v>6</v>
      </c>
      <c r="H17">
        <f ca="1" t="shared" si="1"/>
        <v>6</v>
      </c>
      <c r="I17">
        <f ca="1">ROUND(RAND()*5+0.5,0)</f>
        <v>4</v>
      </c>
      <c r="J17" t="str">
        <f>CHAR(H17+108)</f>
        <v>r</v>
      </c>
      <c r="K17" t="str">
        <f>CHAR($H17+109)</f>
        <v>s</v>
      </c>
      <c r="L17" t="str">
        <f>CHAR($H17+110)</f>
        <v>t</v>
      </c>
      <c r="M17" s="2"/>
    </row>
    <row r="18" spans="2:13" ht="15.75">
      <c r="B18" s="1"/>
      <c r="C18" s="1"/>
      <c r="M18" s="2" t="s">
        <v>1</v>
      </c>
    </row>
    <row r="19" spans="1:13" ht="15.75">
      <c r="A19">
        <f ca="1">ROUND(RAND()*MAX(A13:A18)+0.5,0)</f>
        <v>1</v>
      </c>
      <c r="B19" s="1" t="str">
        <f>VLOOKUP(A19,A13:C17,2)</f>
        <v>2p + 2pq - 4p - 4qp - 3q</v>
      </c>
      <c r="C19" s="1" t="str">
        <f>VLOOKUP(A19,$A$13:$C$17,3)</f>
        <v>-2p - 2pq - 3q</v>
      </c>
      <c r="M19" s="2" t="s">
        <v>2</v>
      </c>
    </row>
    <row r="20" ht="15">
      <c r="M20" s="2" t="s">
        <v>3</v>
      </c>
    </row>
    <row r="21" ht="15">
      <c r="M21" s="2" t="s">
        <v>4</v>
      </c>
    </row>
    <row r="22" spans="1:8" ht="12.75">
      <c r="A22">
        <v>3</v>
      </c>
      <c r="B22" t="s">
        <v>5</v>
      </c>
      <c r="C22" t="s">
        <v>6</v>
      </c>
      <c r="E22" t="s">
        <v>7</v>
      </c>
      <c r="F22" t="s">
        <v>7</v>
      </c>
      <c r="G22" t="s">
        <v>7</v>
      </c>
      <c r="H22" t="s">
        <v>7</v>
      </c>
    </row>
    <row r="23" spans="1:12" ht="15">
      <c r="A23">
        <v>1</v>
      </c>
      <c r="B23" s="1" t="str">
        <f>$E23&amp;$J23&amp;$L23&amp;" + "&amp;$F23&amp;$J23&amp;$K23&amp;" - "&amp;$G23&amp;$K23&amp;$J23&amp;" - "&amp;$H23&amp;$L23&amp;$J23</f>
        <v>3rt + 5rs - 8sr - 6tr</v>
      </c>
      <c r="C23" s="1" t="str">
        <f>$E23-$H23&amp;$J23&amp;$L23&amp;" - "&amp;$G23-$F23&amp;$J23&amp;$K23</f>
        <v>-3rt - 3rs</v>
      </c>
      <c r="E23">
        <f ca="1">ROUND(RAND()*5+0.5,0)</f>
        <v>3</v>
      </c>
      <c r="F23">
        <f ca="1">ROUND(RAND()*5+0.5,0)</f>
        <v>5</v>
      </c>
      <c r="G23">
        <f ca="1">ROUND(RAND()*5+0.5,0)+F23</f>
        <v>8</v>
      </c>
      <c r="H23">
        <f ca="1">ROUND(RAND()*5+0.5,0)+E23</f>
        <v>6</v>
      </c>
      <c r="J23" t="str">
        <f>CHAR(H23+108)</f>
        <v>r</v>
      </c>
      <c r="K23" t="str">
        <f>CHAR($H23+109)</f>
        <v>s</v>
      </c>
      <c r="L23" t="str">
        <f>CHAR($H23+110)</f>
        <v>t</v>
      </c>
    </row>
    <row r="24" spans="1:12" ht="15">
      <c r="A24">
        <v>2</v>
      </c>
      <c r="B24" s="1" t="str">
        <f>-$E24&amp;$J24&amp;$L24&amp;" + "&amp;$F24&amp;$J24&amp;$K24&amp;" - "&amp;$G24&amp;$K24&amp;$J24&amp;" - "&amp;$H24&amp;$L24&amp;$J24</f>
        <v>-5vx + 2vw - 7wv - 10xv</v>
      </c>
      <c r="C24" s="1" t="str">
        <f>-$E24-$H24&amp;$J24&amp;$L24&amp;" - "&amp;$G24-$F24&amp;$J24&amp;$K24</f>
        <v>-15vx - 5vw</v>
      </c>
      <c r="E24">
        <f aca="true" ca="1" t="shared" si="3" ref="E24:F27">ROUND(RAND()*5+0.5,0)</f>
        <v>5</v>
      </c>
      <c r="F24">
        <f ca="1" t="shared" si="3"/>
        <v>2</v>
      </c>
      <c r="G24">
        <f ca="1">ROUND(RAND()*5+0.5,0)+F24</f>
        <v>7</v>
      </c>
      <c r="H24">
        <f ca="1">ROUND(RAND()*5+0.5,0)+E24</f>
        <v>10</v>
      </c>
      <c r="J24" t="str">
        <f>CHAR(H24+108)</f>
        <v>v</v>
      </c>
      <c r="K24" t="str">
        <f>CHAR($H24+109)</f>
        <v>w</v>
      </c>
      <c r="L24" t="str">
        <f>CHAR($H24+110)</f>
        <v>x</v>
      </c>
    </row>
    <row r="25" spans="1:12" ht="15">
      <c r="A25">
        <v>3</v>
      </c>
      <c r="B25" s="1" t="str">
        <f>$E25&amp;$J25&amp;$L25&amp;" + "&amp;$F25&amp;$J25&amp;$K25&amp;" - "&amp;$H25&amp;$L25&amp;$J25&amp;" + "&amp;$G25&amp;$K25&amp;$J25</f>
        <v>5rt + 2rs - 6tr + 6sr</v>
      </c>
      <c r="C25" s="1" t="str">
        <f>$E25-$H25&amp;$J25&amp;$L25&amp;" + "&amp;$G25+$F25&amp;$J25&amp;$K25</f>
        <v>-1rt + 8rs</v>
      </c>
      <c r="E25">
        <f ca="1" t="shared" si="3"/>
        <v>5</v>
      </c>
      <c r="F25">
        <f ca="1" t="shared" si="3"/>
        <v>2</v>
      </c>
      <c r="G25">
        <f ca="1">ROUND(RAND()*5+0.5,0)+F25</f>
        <v>6</v>
      </c>
      <c r="H25">
        <f ca="1">ROUND(RAND()*5+0.5,0)+E25</f>
        <v>6</v>
      </c>
      <c r="J25" t="str">
        <f>CHAR(H25+108)</f>
        <v>r</v>
      </c>
      <c r="K25" t="str">
        <f>CHAR($H25+109)</f>
        <v>s</v>
      </c>
      <c r="L25" t="str">
        <f>CHAR($H25+110)</f>
        <v>t</v>
      </c>
    </row>
    <row r="26" spans="1:12" ht="15">
      <c r="A26">
        <v>4</v>
      </c>
      <c r="B26" s="1" t="str">
        <f>-$E26&amp;$J26&amp;$L26&amp;" + "&amp;$F26&amp;$J26&amp;$K26&amp;" - "&amp;$H26&amp;$L26&amp;$J26&amp;" + "&amp;$G26&amp;$K26&amp;$J26</f>
        <v>-4qs + 3qr - 5sq + 5rq</v>
      </c>
      <c r="C26" s="1" t="str">
        <f>"-"&amp;$E26+$H26&amp;$J26&amp;$L26&amp;" + "&amp;$G26+$F26&amp;$J26&amp;$K26</f>
        <v>-9qs + 8qr</v>
      </c>
      <c r="E26">
        <f ca="1" t="shared" si="3"/>
        <v>4</v>
      </c>
      <c r="F26">
        <f ca="1" t="shared" si="3"/>
        <v>3</v>
      </c>
      <c r="G26">
        <f ca="1">ROUND(RAND()*5+0.5,0)+F26</f>
        <v>5</v>
      </c>
      <c r="H26">
        <f ca="1">ROUND(RAND()*5+0.5,0)+E26</f>
        <v>5</v>
      </c>
      <c r="J26" t="str">
        <f>CHAR(H26+108)</f>
        <v>q</v>
      </c>
      <c r="K26" t="str">
        <f>CHAR($H26+109)</f>
        <v>r</v>
      </c>
      <c r="L26" t="str">
        <f>CHAR($H26+110)</f>
        <v>s</v>
      </c>
    </row>
    <row r="27" spans="1:12" ht="15">
      <c r="A27">
        <v>5</v>
      </c>
      <c r="B27" s="1" t="str">
        <f>-$E27&amp;$J27&amp;$L27&amp;" + "&amp;$F27&amp;$J27&amp;$K27&amp;" + "&amp;$H27&amp;$L27&amp;$J27&amp;" - "&amp;$G27&amp;$K27&amp;$J27</f>
        <v>-4tv + 3tu + 8vt - 4ut</v>
      </c>
      <c r="C27" s="1" t="str">
        <f>$H27-$E27&amp;$J27&amp;$L27&amp;" - "&amp;$G27-$F27&amp;$J27&amp;$K27</f>
        <v>4tv - 1tu</v>
      </c>
      <c r="E27">
        <f ca="1" t="shared" si="3"/>
        <v>4</v>
      </c>
      <c r="F27">
        <f ca="1" t="shared" si="3"/>
        <v>3</v>
      </c>
      <c r="G27">
        <f ca="1">ROUND(RAND()*5+0.5,0)+F27</f>
        <v>4</v>
      </c>
      <c r="H27">
        <f ca="1">ROUND(RAND()*5+0.5,0)+E27</f>
        <v>8</v>
      </c>
      <c r="J27" t="str">
        <f>CHAR(H27+108)</f>
        <v>t</v>
      </c>
      <c r="K27" t="str">
        <f>CHAR($H27+109)</f>
        <v>u</v>
      </c>
      <c r="L27" t="str">
        <f>CHAR($H27+110)</f>
        <v>v</v>
      </c>
    </row>
    <row r="28" spans="2:3" ht="15">
      <c r="B28" s="1"/>
      <c r="C28" s="1"/>
    </row>
    <row r="29" spans="1:3" ht="15">
      <c r="A29">
        <f ca="1">ROUND(RAND()*MAX(A23:A28)+0.5,0)</f>
        <v>4</v>
      </c>
      <c r="B29" s="1" t="str">
        <f>VLOOKUP(A29,$A$23:$C$27,2)</f>
        <v>-4qs + 3qr - 5sq + 5rq</v>
      </c>
      <c r="C29" s="1" t="str">
        <f>VLOOKUP(A29,$A$23:$C$27,3)</f>
        <v>-9qs + 8qr</v>
      </c>
    </row>
    <row r="31" ht="15">
      <c r="B31" s="2"/>
    </row>
    <row r="32" spans="1:8" ht="12.75">
      <c r="A32">
        <v>4</v>
      </c>
      <c r="B32" t="s">
        <v>5</v>
      </c>
      <c r="C32" t="s">
        <v>6</v>
      </c>
      <c r="E32" t="s">
        <v>7</v>
      </c>
      <c r="F32" t="s">
        <v>7</v>
      </c>
      <c r="G32" t="s">
        <v>7</v>
      </c>
      <c r="H32" t="s">
        <v>7</v>
      </c>
    </row>
    <row r="33" spans="1:12" ht="15">
      <c r="A33">
        <v>1</v>
      </c>
      <c r="B33" s="1" t="str">
        <f>$E33&amp;$J33&amp;"²"&amp;$K33&amp;" + "&amp;$F33&amp;$J33&amp;$K33&amp;" - "&amp;$G33&amp;$K33&amp;"²"&amp;$J33&amp;" - "&amp;$H33&amp;$J33&amp;$K33&amp;"²"</f>
        <v>5s²t + 5st - 7t²s - 7st²</v>
      </c>
      <c r="C33" s="1" t="str">
        <f>$E33&amp;$J33&amp;"²"&amp;$K33&amp;" + "&amp;$F33&amp;$J33&amp;$K33&amp;" - "&amp;$G33+$H33&amp;$J33&amp;$K33&amp;"²"</f>
        <v>5s²t + 5st - 14st²</v>
      </c>
      <c r="E33">
        <f ca="1">ROUND(RAND()*5+0.5,0)</f>
        <v>5</v>
      </c>
      <c r="F33">
        <f ca="1">ROUND(RAND()*5+0.5,0)</f>
        <v>5</v>
      </c>
      <c r="G33">
        <f ca="1">ROUND(RAND()*5+0.5,0)+F33</f>
        <v>7</v>
      </c>
      <c r="H33">
        <f ca="1">ROUND(RAND()*5+0.5,0)+E33</f>
        <v>7</v>
      </c>
      <c r="J33" t="str">
        <f>CHAR(H33+108)</f>
        <v>s</v>
      </c>
      <c r="K33" t="str">
        <f>CHAR($H33+109)</f>
        <v>t</v>
      </c>
      <c r="L33" t="str">
        <f>CHAR($H33+110)</f>
        <v>u</v>
      </c>
    </row>
    <row r="34" spans="1:12" ht="15">
      <c r="A34">
        <v>2</v>
      </c>
      <c r="B34" s="1" t="str">
        <f>" - "&amp;$H34&amp;$J34&amp;$K34&amp;"²"&amp;" + "&amp;$E34&amp;$J34&amp;"²"&amp;$K34&amp;" + "&amp;$F34&amp;$J34&amp;$K34&amp;" - "&amp;$G34&amp;$K34&amp;"²"&amp;$J34</f>
        <v> - 4pq² + 3p²q + 5pq - 10q²p</v>
      </c>
      <c r="C34" s="1" t="str">
        <f>$E34&amp;$J34&amp;"²"&amp;$K34&amp;" + "&amp;$F34&amp;$J34&amp;$K34&amp;" - "&amp;$G34+$H34&amp;$J34&amp;$K34&amp;"²"</f>
        <v>3p²q + 5pq - 14pq²</v>
      </c>
      <c r="E34">
        <f aca="true" ca="1" t="shared" si="4" ref="E34:F37">ROUND(RAND()*5+0.5,0)</f>
        <v>3</v>
      </c>
      <c r="F34">
        <f ca="1" t="shared" si="4"/>
        <v>5</v>
      </c>
      <c r="G34">
        <f ca="1">ROUND(RAND()*5+0.5,0)+F34</f>
        <v>10</v>
      </c>
      <c r="H34">
        <f ca="1">ROUND(RAND()*5+0.5,0)+E34</f>
        <v>4</v>
      </c>
      <c r="J34" t="str">
        <f>CHAR(H34+108)</f>
        <v>p</v>
      </c>
      <c r="K34" t="str">
        <f>CHAR($H34+109)</f>
        <v>q</v>
      </c>
      <c r="L34" t="str">
        <f>CHAR($H34+110)</f>
        <v>r</v>
      </c>
    </row>
    <row r="35" spans="1:12" ht="15">
      <c r="A35">
        <v>3</v>
      </c>
      <c r="B35" s="1" t="str">
        <f>$E35&amp;$J35&amp;"²"&amp;$K35&amp;" - "&amp;$F35&amp;$J35&amp;$K35&amp;" - "&amp;$G35&amp;$K35&amp;"²"&amp;$J35&amp;" - "&amp;$H35&amp;$J35&amp;$K35&amp;"²"</f>
        <v>2q²r - 1qr - 5r²q - 5qr²</v>
      </c>
      <c r="C35" s="1" t="str">
        <f>$E35&amp;$J35&amp;"²"&amp;$K35&amp;" - "&amp;$F35&amp;$J35&amp;$K35&amp;" - "&amp;$G35+$H35&amp;$J35&amp;$K35&amp;"²"</f>
        <v>2q²r - 1qr - 10qr²</v>
      </c>
      <c r="E35">
        <f ca="1" t="shared" si="4"/>
        <v>2</v>
      </c>
      <c r="F35">
        <f ca="1" t="shared" si="4"/>
        <v>1</v>
      </c>
      <c r="G35">
        <f ca="1">ROUND(RAND()*5+0.5,0)+F35</f>
        <v>5</v>
      </c>
      <c r="H35">
        <f ca="1">ROUND(RAND()*5+0.5,0)+E35</f>
        <v>5</v>
      </c>
      <c r="J35" t="str">
        <f>CHAR(H35+108)</f>
        <v>q</v>
      </c>
      <c r="K35" t="str">
        <f>CHAR($H35+109)</f>
        <v>r</v>
      </c>
      <c r="L35" t="str">
        <f>CHAR($H35+110)</f>
        <v>s</v>
      </c>
    </row>
    <row r="36" spans="1:12" ht="15">
      <c r="A36">
        <v>4</v>
      </c>
      <c r="B36" s="1" t="str">
        <f>-$E36&amp;$J36&amp;"²"&amp;$K36&amp;" + "&amp;$F36&amp;$J36&amp;$K36&amp;" + "&amp;$G36&amp;$K36&amp;"²"&amp;$J36&amp;" - "&amp;$H36&amp;$J36&amp;$K36&amp;"²"</f>
        <v>-4w²x + 4wx + 9x²w - 11wx²</v>
      </c>
      <c r="C36" s="1" t="str">
        <f>-$E36&amp;$J36&amp;"²"&amp;$K36&amp;" + "&amp;$F36&amp;$J36&amp;$K36&amp;" - "&amp;$H36-$G36&amp;$J36&amp;$K36&amp;"²"</f>
        <v>-4w²x + 4wx - 2wx²</v>
      </c>
      <c r="E36">
        <f ca="1" t="shared" si="4"/>
        <v>4</v>
      </c>
      <c r="F36">
        <f ca="1" t="shared" si="4"/>
        <v>4</v>
      </c>
      <c r="G36">
        <f ca="1">ROUND(RAND()*5+0.5,0)+F36</f>
        <v>9</v>
      </c>
      <c r="H36">
        <f ca="1">ROUND(RAND()*5+0.5,0)+G36</f>
        <v>11</v>
      </c>
      <c r="J36" t="str">
        <f>CHAR(H36+108)</f>
        <v>w</v>
      </c>
      <c r="K36" t="str">
        <f>CHAR($H36+109)</f>
        <v>x</v>
      </c>
      <c r="L36" t="str">
        <f>CHAR($H36+110)</f>
        <v>y</v>
      </c>
    </row>
    <row r="37" spans="1:12" ht="15">
      <c r="A37">
        <v>5</v>
      </c>
      <c r="B37" s="1" t="str">
        <f>-$E37&amp;$J37&amp;"²"&amp;$K37&amp;" - "&amp;$F37&amp;$J37&amp;$K37&amp;" - "&amp;$G37&amp;$K37&amp;"²"&amp;$J37&amp;" + "&amp;$H37&amp;$J37&amp;$K37&amp;"²"</f>
        <v>-4w²x - 4wx - 8x²w + 11wx²</v>
      </c>
      <c r="C37" s="1" t="str">
        <f>-$E37&amp;$J37&amp;"²"&amp;$K37&amp;" - "&amp;$F37&amp;$J37&amp;$K37&amp;" + "&amp;$H37-$G37&amp;$J37&amp;$K37&amp;"²"</f>
        <v>-4w²x - 4wx + 3wx²</v>
      </c>
      <c r="E37">
        <f ca="1" t="shared" si="4"/>
        <v>4</v>
      </c>
      <c r="F37">
        <f ca="1" t="shared" si="4"/>
        <v>4</v>
      </c>
      <c r="G37">
        <f ca="1">ROUND(RAND()*5+0.5,0)+F37</f>
        <v>8</v>
      </c>
      <c r="H37">
        <f ca="1">ROUND(RAND()*5+0.5,0)+G37</f>
        <v>11</v>
      </c>
      <c r="J37" t="str">
        <f>CHAR(H37+108)</f>
        <v>w</v>
      </c>
      <c r="K37" t="str">
        <f>CHAR($H37+109)</f>
        <v>x</v>
      </c>
      <c r="L37" t="str">
        <f>CHAR($H37+110)</f>
        <v>y</v>
      </c>
    </row>
    <row r="38" spans="2:3" ht="15">
      <c r="B38" s="1"/>
      <c r="C38" s="1"/>
    </row>
    <row r="39" spans="1:3" ht="15">
      <c r="A39">
        <f ca="1">ROUND(RAND()*MAX(A33:A38)+0.5,0)</f>
        <v>5</v>
      </c>
      <c r="B39" s="1" t="str">
        <f>VLOOKUP($A39,$A$33:$C$37,2)</f>
        <v>-4w²x - 4wx - 8x²w + 11wx²</v>
      </c>
      <c r="C39" s="1" t="str">
        <f>VLOOKUP($A39,$A$33:$C$37,3)</f>
        <v>-4w²x - 4wx + 3wx²</v>
      </c>
    </row>
    <row r="41" ht="15">
      <c r="B41" s="2"/>
    </row>
    <row r="42" spans="1:9" ht="12.75">
      <c r="A42">
        <v>5</v>
      </c>
      <c r="B42" t="s">
        <v>5</v>
      </c>
      <c r="C42" t="s">
        <v>6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</row>
    <row r="43" spans="1:12" ht="15">
      <c r="A43">
        <v>1</v>
      </c>
      <c r="B43" s="1" t="str">
        <f>"("&amp;E43&amp;J43&amp;" + "&amp;F43&amp;K43&amp;") - ("&amp;G43&amp;J43&amp;" + "&amp;H43&amp;K43&amp;")"</f>
        <v>(3n + 3o) - (7n + 4o)</v>
      </c>
      <c r="C43" s="1" t="str">
        <f>E43-G43&amp;J43&amp;" - "&amp;H43-F43&amp;K43</f>
        <v>-4n - 1o</v>
      </c>
      <c r="E43">
        <f ca="1">ROUND(RAND()*5+0.5,0)</f>
        <v>3</v>
      </c>
      <c r="F43">
        <f ca="1">ROUND(RAND()*5+0.5,0)</f>
        <v>3</v>
      </c>
      <c r="G43">
        <f aca="true" ca="1" t="shared" si="5" ref="G43:H46">ROUND(RAND()*5+0.5,0)+E43</f>
        <v>7</v>
      </c>
      <c r="H43">
        <f ca="1" t="shared" si="5"/>
        <v>4</v>
      </c>
      <c r="I43">
        <f ca="1">ROUND(RAND()*5+0.5,0)</f>
        <v>4</v>
      </c>
      <c r="J43" t="str">
        <f>CHAR(H43+106)</f>
        <v>n</v>
      </c>
      <c r="K43" t="str">
        <f>CHAR($H43+107)</f>
        <v>o</v>
      </c>
      <c r="L43" t="str">
        <f>CHAR($H43+108)</f>
        <v>p</v>
      </c>
    </row>
    <row r="44" spans="1:12" ht="15">
      <c r="A44">
        <v>2</v>
      </c>
      <c r="B44" s="1" t="str">
        <f>"(-"&amp;E44&amp;J44&amp;" + "&amp;F44&amp;K44&amp;") - ("&amp;G44&amp;J44&amp;" + "&amp;H44&amp;K44&amp;")"</f>
        <v>(-1l + 1m) - (3l + 2m)</v>
      </c>
      <c r="C44" s="1" t="str">
        <f>-E44-G44&amp;J44&amp;" - "&amp;H44-F44&amp;K44</f>
        <v>-4l - 1m</v>
      </c>
      <c r="E44">
        <f aca="true" ca="1" t="shared" si="6" ref="E44:F46">ROUND(RAND()*5+0.5,0)</f>
        <v>1</v>
      </c>
      <c r="F44">
        <f ca="1" t="shared" si="6"/>
        <v>1</v>
      </c>
      <c r="G44">
        <f ca="1" t="shared" si="5"/>
        <v>3</v>
      </c>
      <c r="H44">
        <f ca="1" t="shared" si="5"/>
        <v>2</v>
      </c>
      <c r="I44">
        <f ca="1">ROUND(RAND()*5+0.5,0)+E44</f>
        <v>4</v>
      </c>
      <c r="J44" t="str">
        <f>CHAR(H44+106)</f>
        <v>l</v>
      </c>
      <c r="K44" t="str">
        <f>CHAR($H44+107)</f>
        <v>m</v>
      </c>
      <c r="L44" t="str">
        <f>CHAR($H44+108)</f>
        <v>n</v>
      </c>
    </row>
    <row r="45" spans="1:12" ht="15">
      <c r="A45">
        <v>3</v>
      </c>
      <c r="B45" s="1" t="str">
        <f>"("&amp;E45&amp;J45&amp;" + "&amp;F45&amp;K45&amp;") - ("&amp;G45&amp;J45&amp;" - "&amp;H45&amp;K45&amp;")"</f>
        <v>(1o + 4p) - (2o - 5p)</v>
      </c>
      <c r="C45" s="1" t="str">
        <f>E45-G45&amp;J45&amp;" + "&amp;H45+F45&amp;K45</f>
        <v>-1o + 9p</v>
      </c>
      <c r="E45">
        <f ca="1">ROUND(RAND()*5+0.5,0)</f>
        <v>1</v>
      </c>
      <c r="F45">
        <f ca="1">ROUND(RAND()*5+0.5,0)</f>
        <v>4</v>
      </c>
      <c r="G45">
        <f ca="1" t="shared" si="5"/>
        <v>2</v>
      </c>
      <c r="H45">
        <f ca="1" t="shared" si="5"/>
        <v>5</v>
      </c>
      <c r="I45">
        <f ca="1">ROUND(RAND()*5+0.5,0)</f>
        <v>5</v>
      </c>
      <c r="J45" t="str">
        <f>CHAR(H45+106)</f>
        <v>o</v>
      </c>
      <c r="K45" t="str">
        <f>CHAR($H45+107)</f>
        <v>p</v>
      </c>
      <c r="L45" t="str">
        <f>CHAR($H45+108)</f>
        <v>q</v>
      </c>
    </row>
    <row r="46" spans="1:12" ht="15">
      <c r="A46">
        <v>4</v>
      </c>
      <c r="B46" s="1" t="str">
        <f>"(-"&amp;E46&amp;J46&amp;" + "&amp;F46&amp;K46&amp;") - ("&amp;G46&amp;K46&amp;" + "&amp;H46&amp;J46&amp;")"</f>
        <v>(-1n + 3o) - (5o + 4n)</v>
      </c>
      <c r="C46" s="1" t="str">
        <f>-E46-H46&amp;J46&amp;" - "&amp;G46-F46&amp;K46</f>
        <v>-5n - 2o</v>
      </c>
      <c r="E46">
        <f ca="1" t="shared" si="6"/>
        <v>1</v>
      </c>
      <c r="F46">
        <f ca="1" t="shared" si="6"/>
        <v>3</v>
      </c>
      <c r="G46">
        <f ca="1" t="shared" si="5"/>
        <v>5</v>
      </c>
      <c r="H46">
        <f ca="1" t="shared" si="5"/>
        <v>4</v>
      </c>
      <c r="I46">
        <f ca="1">ROUND(RAND()*5+0.5,0)+E46</f>
        <v>5</v>
      </c>
      <c r="J46" t="str">
        <f>CHAR(H46+106)</f>
        <v>n</v>
      </c>
      <c r="K46" t="str">
        <f>CHAR($H46+107)</f>
        <v>o</v>
      </c>
      <c r="L46" t="str">
        <f>CHAR($H46+108)</f>
        <v>p</v>
      </c>
    </row>
    <row r="47" spans="1:12" ht="15">
      <c r="A47">
        <v>5</v>
      </c>
      <c r="B47" s="1" t="str">
        <f>"(-"&amp;E47&amp;J47&amp;" - "&amp;F47&amp;K47&amp;") - ("&amp;G47&amp;K47&amp;" - "&amp;H47&amp;J47&amp;")"</f>
        <v>(-3o - 1p) - (6p - 5o)</v>
      </c>
      <c r="C47" s="1" t="str">
        <f>H47-E47&amp;J47&amp;" - "&amp;G47+F47&amp;K47</f>
        <v>2o - 7p</v>
      </c>
      <c r="E47">
        <f ca="1">ROUND(RAND()*5+0.5,0)</f>
        <v>3</v>
      </c>
      <c r="F47">
        <f ca="1">ROUND(RAND()*5+0.5,0)</f>
        <v>1</v>
      </c>
      <c r="G47">
        <f ca="1">ROUND(RAND()*5+0.5,0)+F47</f>
        <v>6</v>
      </c>
      <c r="H47">
        <f ca="1">ROUND(RAND()*5+0.5,0)+F47</f>
        <v>5</v>
      </c>
      <c r="I47">
        <f ca="1">ROUND(RAND()*5+0.5,0)</f>
        <v>5</v>
      </c>
      <c r="J47" t="str">
        <f>CHAR(H47+106)</f>
        <v>o</v>
      </c>
      <c r="K47" t="str">
        <f>CHAR($H47+107)</f>
        <v>p</v>
      </c>
      <c r="L47" t="str">
        <f>CHAR($H47+108)</f>
        <v>q</v>
      </c>
    </row>
    <row r="48" spans="2:3" ht="15">
      <c r="B48" s="1"/>
      <c r="C48" s="1"/>
    </row>
    <row r="49" spans="1:3" ht="15">
      <c r="A49">
        <f ca="1">ROUND(RAND()*MAX(A43:A48)+0.5,0)</f>
        <v>4</v>
      </c>
      <c r="B49" s="1" t="str">
        <f>VLOOKUP($A49,$A$43:$C$47,2)</f>
        <v>(-1n + 3o) - (5o + 4n)</v>
      </c>
      <c r="C49" s="1" t="str">
        <f>VLOOKUP($A49,$A$43:$C$47,3)</f>
        <v>-5n - 2o</v>
      </c>
    </row>
    <row r="51" ht="15">
      <c r="B51" s="2"/>
    </row>
    <row r="52" spans="1:9" ht="12.75">
      <c r="A52">
        <v>6</v>
      </c>
      <c r="B52" t="s">
        <v>5</v>
      </c>
      <c r="C52" t="s">
        <v>6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</row>
    <row r="53" spans="1:12" ht="15">
      <c r="A53">
        <v>1</v>
      </c>
      <c r="B53" s="1" t="str">
        <f>"("&amp;E53&amp;J53&amp;"² + "&amp;F53&amp;J53&amp;") - ("&amp;G53&amp;J53&amp;" + "&amp;H53&amp;J53&amp;"²)"</f>
        <v>(2o² + 1o) - (6o + 3o²)</v>
      </c>
      <c r="C53" s="1" t="str">
        <f>E53-H53&amp;J53&amp;"² - "&amp;G53-F53&amp;J53</f>
        <v>-1o² - 5o</v>
      </c>
      <c r="E53">
        <f ca="1">ROUND(RAND()*5+0.5,0)</f>
        <v>2</v>
      </c>
      <c r="F53">
        <f ca="1">ROUND(RAND()*5+0.5,0)</f>
        <v>1</v>
      </c>
      <c r="G53">
        <f ca="1">ROUND(RAND()*5+0.5,0)+F53</f>
        <v>6</v>
      </c>
      <c r="H53">
        <f ca="1">ROUND(RAND()*5+0.5,0)+E53</f>
        <v>3</v>
      </c>
      <c r="I53">
        <f ca="1">ROUND(RAND()*5+0.5,0)</f>
        <v>2</v>
      </c>
      <c r="J53" t="str">
        <f>CHAR(H53+108)</f>
        <v>o</v>
      </c>
      <c r="K53" t="str">
        <f>CHAR($H53+109)</f>
        <v>p</v>
      </c>
      <c r="L53" t="str">
        <f>CHAR($H53+110)</f>
        <v>q</v>
      </c>
    </row>
    <row r="54" spans="1:12" ht="15">
      <c r="A54">
        <v>2</v>
      </c>
      <c r="B54" s="1" t="str">
        <f>"("&amp;E54&amp;J54&amp;"² - "&amp;F54&amp;J54&amp;") + ("&amp;G54&amp;J54&amp;" + "&amp;H54&amp;J54&amp;"²)"</f>
        <v>(1n² - 4n) + (6n + 2n²)</v>
      </c>
      <c r="C54" s="1" t="str">
        <f>E54+H54&amp;J54&amp;"² + "&amp;G54-F54&amp;J54</f>
        <v>3n² + 2n</v>
      </c>
      <c r="E54">
        <f aca="true" ca="1" t="shared" si="7" ref="E54:F56">ROUND(RAND()*5+0.5,0)</f>
        <v>1</v>
      </c>
      <c r="F54">
        <f ca="1" t="shared" si="7"/>
        <v>4</v>
      </c>
      <c r="G54">
        <f ca="1">ROUND(RAND()*5+0.5,0)+F54</f>
        <v>6</v>
      </c>
      <c r="H54">
        <f ca="1">ROUND(RAND()*5+0.5,0)+E54</f>
        <v>2</v>
      </c>
      <c r="I54">
        <f ca="1">ROUND(RAND()*5+0.5,0)+E54</f>
        <v>2</v>
      </c>
      <c r="J54" t="str">
        <f>CHAR(H54+108)</f>
        <v>n</v>
      </c>
      <c r="K54" t="str">
        <f>CHAR($H54+109)</f>
        <v>o</v>
      </c>
      <c r="L54" t="str">
        <f>CHAR($H54+110)</f>
        <v>p</v>
      </c>
    </row>
    <row r="55" spans="1:12" ht="15">
      <c r="A55">
        <v>3</v>
      </c>
      <c r="B55" s="1" t="str">
        <f>"("&amp;E55&amp;J55&amp;"² - "&amp;F55&amp;J55&amp;") - ("&amp;G55&amp;J55&amp;" + "&amp;H55&amp;J55&amp;"²)"</f>
        <v>(4q² - 1q) - (3q + 5q²)</v>
      </c>
      <c r="C55" s="1" t="str">
        <f>E55-H55&amp;J55&amp;"² - "&amp;G55+F55&amp;J55</f>
        <v>-1q² - 4q</v>
      </c>
      <c r="E55">
        <f ca="1">ROUND(RAND()*5+0.5,0)</f>
        <v>4</v>
      </c>
      <c r="F55">
        <f ca="1">ROUND(RAND()*5+0.5,0)</f>
        <v>1</v>
      </c>
      <c r="G55">
        <f ca="1">ROUND(RAND()*5+0.5,0)+F55</f>
        <v>3</v>
      </c>
      <c r="H55">
        <f ca="1">ROUND(RAND()*5+0.5,0)+E55</f>
        <v>5</v>
      </c>
      <c r="I55">
        <f ca="1">ROUND(RAND()*5+0.5,0)</f>
        <v>1</v>
      </c>
      <c r="J55" t="str">
        <f>CHAR(H55+108)</f>
        <v>q</v>
      </c>
      <c r="K55" t="str">
        <f>CHAR($H55+109)</f>
        <v>r</v>
      </c>
      <c r="L55" t="str">
        <f>CHAR($H55+110)</f>
        <v>s</v>
      </c>
    </row>
    <row r="56" spans="1:12" ht="15">
      <c r="A56">
        <v>4</v>
      </c>
      <c r="B56" s="1" t="str">
        <f>"("&amp;E56&amp;J56&amp;"² + "&amp;F56&amp;J56&amp;") - ("&amp;G56&amp;J56&amp;" - "&amp;H56&amp;J56&amp;"²)"</f>
        <v>(3s² + 4s) - (6s - 7s²)</v>
      </c>
      <c r="C56" s="1" t="str">
        <f>E56+H56&amp;J56&amp;"² - "&amp;G56-F56&amp;J56</f>
        <v>10s² - 2s</v>
      </c>
      <c r="E56">
        <f ca="1" t="shared" si="7"/>
        <v>3</v>
      </c>
      <c r="F56">
        <f ca="1" t="shared" si="7"/>
        <v>4</v>
      </c>
      <c r="G56">
        <f ca="1">ROUND(RAND()*5+0.5,0)+F56</f>
        <v>6</v>
      </c>
      <c r="H56">
        <f ca="1">ROUND(RAND()*5+0.5,0)+E56</f>
        <v>7</v>
      </c>
      <c r="I56">
        <f ca="1">ROUND(RAND()*5+0.5,0)+E56</f>
        <v>7</v>
      </c>
      <c r="J56" t="str">
        <f>CHAR(H56+108)</f>
        <v>s</v>
      </c>
      <c r="K56" t="str">
        <f>CHAR($H56+109)</f>
        <v>t</v>
      </c>
      <c r="L56" t="str">
        <f>CHAR($H56+110)</f>
        <v>u</v>
      </c>
    </row>
    <row r="57" spans="1:12" ht="15">
      <c r="A57">
        <v>5</v>
      </c>
      <c r="B57" s="1" t="str">
        <f>"("&amp;E57&amp;J57&amp;"² - "&amp;F57&amp;J57&amp;") - ("&amp;G57&amp;J57&amp;" - "&amp;H57&amp;J57&amp;"²)"</f>
        <v>(4q² - 4q) - (9q - 5q²)</v>
      </c>
      <c r="C57" s="1" t="str">
        <f>E57+H57&amp;J57&amp;"² - "&amp;G57+F57&amp;J57</f>
        <v>9q² - 13q</v>
      </c>
      <c r="E57">
        <f ca="1">ROUND(RAND()*5+0.5,0)</f>
        <v>4</v>
      </c>
      <c r="F57">
        <f ca="1">ROUND(RAND()*5+0.5,0)</f>
        <v>4</v>
      </c>
      <c r="G57">
        <f ca="1">ROUND(RAND()*5+0.5,0)+F57</f>
        <v>9</v>
      </c>
      <c r="H57">
        <f ca="1">ROUND(RAND()*5+0.5,0)+E57</f>
        <v>5</v>
      </c>
      <c r="I57">
        <f ca="1">ROUND(RAND()*5+0.5,0)</f>
        <v>1</v>
      </c>
      <c r="J57" t="str">
        <f>CHAR(H57+108)</f>
        <v>q</v>
      </c>
      <c r="K57" t="str">
        <f>CHAR($H57+109)</f>
        <v>r</v>
      </c>
      <c r="L57" t="str">
        <f>CHAR($H57+110)</f>
        <v>s</v>
      </c>
    </row>
    <row r="58" spans="2:3" ht="15">
      <c r="B58" s="1"/>
      <c r="C58" s="1"/>
    </row>
    <row r="59" spans="1:3" ht="15">
      <c r="A59">
        <f ca="1">ROUND(RAND()*MAX(A53:A58)+0.5,0)</f>
        <v>5</v>
      </c>
      <c r="B59" s="1" t="str">
        <f>VLOOKUP($A59,$A53:$C57,2)</f>
        <v>(4q² - 4q) - (9q - 5q²)</v>
      </c>
      <c r="C59" s="1" t="str">
        <f>VLOOKUP($A59,$A53:$C57,3)</f>
        <v>9q² - 13q</v>
      </c>
    </row>
    <row r="61" ht="15">
      <c r="B61" s="2"/>
    </row>
    <row r="62" spans="1:9" ht="12.75">
      <c r="A62">
        <v>7</v>
      </c>
      <c r="B62" t="s">
        <v>5</v>
      </c>
      <c r="C62" t="s">
        <v>6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</row>
    <row r="63" spans="1:12" ht="15">
      <c r="A63">
        <v>1</v>
      </c>
      <c r="B63" s="1" t="str">
        <f>$E63&amp;" + "&amp;$F63&amp;" · ("&amp;$G63&amp;$J63&amp;" + "&amp;$H63&amp;$K63&amp;")"</f>
        <v>2 + 1 · (2q + 5r)</v>
      </c>
      <c r="C63" s="1" t="str">
        <f>$E63&amp;" + "&amp;$F63*$G63&amp;$J63&amp;" + "&amp;$F63*$H63&amp;$K63</f>
        <v>2 + 2q + 5r</v>
      </c>
      <c r="E63">
        <f ca="1">ROUND(RAND()*5+0.5,0)</f>
        <v>2</v>
      </c>
      <c r="F63">
        <f ca="1">ROUND(RAND()*5+0.5,0)</f>
        <v>1</v>
      </c>
      <c r="G63">
        <f ca="1">ROUND(RAND()*5+0.5,0)+F63</f>
        <v>2</v>
      </c>
      <c r="H63">
        <f ca="1">ROUND(RAND()*5+0.5,0)+E63</f>
        <v>5</v>
      </c>
      <c r="I63">
        <f ca="1">ROUND(RAND()*5+0.5,0)</f>
        <v>3</v>
      </c>
      <c r="J63" t="str">
        <f>CHAR(H63+108)</f>
        <v>q</v>
      </c>
      <c r="K63" t="str">
        <f>CHAR($H63+109)</f>
        <v>r</v>
      </c>
      <c r="L63" t="str">
        <f>CHAR($H63+110)</f>
        <v>s</v>
      </c>
    </row>
    <row r="64" spans="1:12" ht="15">
      <c r="A64">
        <v>2</v>
      </c>
      <c r="B64" s="1" t="str">
        <f>$E64&amp;" + "&amp;$F64&amp;" · ("&amp;$G64&amp;$J64&amp;" - "&amp;$H64&amp;$K64&amp;")"</f>
        <v>5 + 3 · (6v - 10w)</v>
      </c>
      <c r="C64" s="1" t="str">
        <f>$E64&amp;" + "&amp;$F64*$G64&amp;$J64&amp;" - "&amp;$F64*$H64&amp;$K64</f>
        <v>5 + 18v - 30w</v>
      </c>
      <c r="E64">
        <f aca="true" ca="1" t="shared" si="8" ref="E64:F66">ROUND(RAND()*5+0.5,0)</f>
        <v>5</v>
      </c>
      <c r="F64">
        <f ca="1" t="shared" si="8"/>
        <v>3</v>
      </c>
      <c r="G64">
        <f ca="1">ROUND(RAND()*5+0.5,0)+F64</f>
        <v>6</v>
      </c>
      <c r="H64">
        <f ca="1">ROUND(RAND()*5+0.5,0)+E64</f>
        <v>10</v>
      </c>
      <c r="I64">
        <f ca="1">ROUND(RAND()*5+0.5,0)+E64</f>
        <v>10</v>
      </c>
      <c r="J64" t="str">
        <f>CHAR(H64+108)</f>
        <v>v</v>
      </c>
      <c r="K64" t="str">
        <f>CHAR($H64+109)</f>
        <v>w</v>
      </c>
      <c r="L64" t="str">
        <f>CHAR($H64+110)</f>
        <v>x</v>
      </c>
    </row>
    <row r="65" spans="1:12" ht="15">
      <c r="A65">
        <v>3</v>
      </c>
      <c r="B65" s="1" t="str">
        <f>$E65&amp;" - "&amp;$F65&amp;" · ("&amp;$G65&amp;$J65&amp;" + "&amp;$H65&amp;$K65&amp;")"</f>
        <v>2 - 1 · (5r + 6s)</v>
      </c>
      <c r="C65" s="1" t="str">
        <f>$E65&amp;" + "&amp;$F65*$G65&amp;$J65&amp;" - "&amp;$F65*$H65&amp;$K65</f>
        <v>2 + 5r - 6s</v>
      </c>
      <c r="E65">
        <f ca="1">ROUND(RAND()*5+0.5,0)</f>
        <v>2</v>
      </c>
      <c r="F65">
        <f ca="1">ROUND(RAND()*5+0.5,0)</f>
        <v>1</v>
      </c>
      <c r="G65">
        <f ca="1">ROUND(RAND()*5+0.5,0)+F65</f>
        <v>5</v>
      </c>
      <c r="H65">
        <f ca="1">ROUND(RAND()*5+0.5,0)+E65</f>
        <v>6</v>
      </c>
      <c r="I65">
        <f ca="1">ROUND(RAND()*5+0.5,0)</f>
        <v>1</v>
      </c>
      <c r="J65" t="str">
        <f>CHAR(H65+108)</f>
        <v>r</v>
      </c>
      <c r="K65" t="str">
        <f>CHAR($H65+109)</f>
        <v>s</v>
      </c>
      <c r="L65" t="str">
        <f>CHAR($H65+110)</f>
        <v>t</v>
      </c>
    </row>
    <row r="66" spans="1:12" ht="15">
      <c r="A66">
        <v>4</v>
      </c>
      <c r="B66" s="1" t="str">
        <f>$E66&amp;$J66&amp;" + "&amp;$F66&amp;" · ("&amp;$G66&amp;$J66&amp;" + "&amp;$H66&amp;$K66&amp;")"</f>
        <v>4t + 4 · (5t + 8u)</v>
      </c>
      <c r="C66" s="1" t="str">
        <f>$F66*$G66+$E66&amp;$J66&amp;" + "&amp;$F66*$H66&amp;$K66</f>
        <v>24t + 32u</v>
      </c>
      <c r="E66">
        <f ca="1" t="shared" si="8"/>
        <v>4</v>
      </c>
      <c r="F66">
        <f ca="1" t="shared" si="8"/>
        <v>4</v>
      </c>
      <c r="G66">
        <f ca="1">ROUND(RAND()*5+0.5,0)+F66</f>
        <v>5</v>
      </c>
      <c r="H66">
        <f ca="1">ROUND(RAND()*5+0.5,0)+E66</f>
        <v>8</v>
      </c>
      <c r="I66">
        <f ca="1">ROUND(RAND()*5+0.5,0)+E66</f>
        <v>7</v>
      </c>
      <c r="J66" t="str">
        <f>CHAR(H66+108)</f>
        <v>t</v>
      </c>
      <c r="K66" t="str">
        <f>CHAR($H66+109)</f>
        <v>u</v>
      </c>
      <c r="L66" t="str">
        <f>CHAR($H66+110)</f>
        <v>v</v>
      </c>
    </row>
    <row r="67" spans="1:12" ht="15">
      <c r="A67">
        <v>5</v>
      </c>
      <c r="B67" s="1" t="str">
        <f>$E67&amp;$K67&amp;" + "&amp;$F67&amp;" · ("&amp;$G67&amp;$J67&amp;" + "&amp;$H67&amp;$K67&amp;")"</f>
        <v>2q + 4 · (6p + 4q)</v>
      </c>
      <c r="C67" s="1" t="str">
        <f>$F67*$G67&amp;$J67&amp;" + "&amp;$F67*$H67+$E67&amp;$K67</f>
        <v>24p + 18q</v>
      </c>
      <c r="E67">
        <f ca="1">ROUND(RAND()*5+0.5,0)</f>
        <v>2</v>
      </c>
      <c r="F67">
        <f ca="1">ROUND(RAND()*5+0.5,0)</f>
        <v>4</v>
      </c>
      <c r="G67">
        <f ca="1">ROUND(RAND()*5+0.5,0)+F67</f>
        <v>6</v>
      </c>
      <c r="H67">
        <f ca="1">ROUND(RAND()*5+0.5,0)+E67</f>
        <v>4</v>
      </c>
      <c r="I67">
        <f ca="1">ROUND(RAND()*5+0.5,0)</f>
        <v>3</v>
      </c>
      <c r="J67" t="str">
        <f>CHAR(H67+108)</f>
        <v>p</v>
      </c>
      <c r="K67" t="str">
        <f>CHAR($H67+109)</f>
        <v>q</v>
      </c>
      <c r="L67" t="str">
        <f>CHAR($H67+110)</f>
        <v>r</v>
      </c>
    </row>
    <row r="68" spans="2:3" ht="15">
      <c r="B68" s="1"/>
      <c r="C68" s="1"/>
    </row>
    <row r="69" spans="1:3" ht="15">
      <c r="A69">
        <f ca="1">ROUND(RAND()*MAX(A63:A68)+0.5,0)</f>
        <v>2</v>
      </c>
      <c r="B69" s="1" t="str">
        <f>VLOOKUP($A69,$A63:$C67,2)</f>
        <v>5 + 3 · (6v - 10w)</v>
      </c>
      <c r="C69" s="1" t="str">
        <f>VLOOKUP($A69,$A63:$C67,3)</f>
        <v>5 + 18v - 30w</v>
      </c>
    </row>
    <row r="71" ht="15">
      <c r="B71" s="2"/>
    </row>
    <row r="72" spans="1:9" ht="12.75">
      <c r="A72">
        <v>8</v>
      </c>
      <c r="B72" t="s">
        <v>5</v>
      </c>
      <c r="C72" t="s">
        <v>6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</row>
    <row r="73" spans="1:12" ht="15">
      <c r="A73">
        <v>1</v>
      </c>
      <c r="B73" s="1" t="str">
        <f>"(-"&amp;$F73&amp;$J73&amp;") · ("&amp;$G73&amp;$J73&amp;" + "&amp;$H73&amp;$K73&amp;")"</f>
        <v>(-4s) · (5s + 7t)</v>
      </c>
      <c r="C73" s="1" t="str">
        <f>"-"&amp;$G73*$F73&amp;$J73&amp;"² - "&amp;$H73*$F73&amp;$J73&amp;$K73</f>
        <v>-20s² - 28st</v>
      </c>
      <c r="E73">
        <f ca="1">ROUND(RAND()*5+0.5,0)</f>
        <v>4</v>
      </c>
      <c r="F73">
        <f ca="1">ROUND(RAND()*5+0.5,0)</f>
        <v>4</v>
      </c>
      <c r="G73">
        <f ca="1">ROUND(RAND()*5+0.5,0)+F73</f>
        <v>5</v>
      </c>
      <c r="H73">
        <f ca="1">ROUND(RAND()*5+0.5,0)+E73</f>
        <v>7</v>
      </c>
      <c r="I73">
        <f ca="1">ROUND(RAND()*5+0.5,0)</f>
        <v>3</v>
      </c>
      <c r="J73" t="str">
        <f>CHAR(H73+108)</f>
        <v>s</v>
      </c>
      <c r="K73" t="str">
        <f>CHAR($H73+109)</f>
        <v>t</v>
      </c>
      <c r="L73" t="str">
        <f>CHAR($H73+110)</f>
        <v>u</v>
      </c>
    </row>
    <row r="74" spans="1:12" ht="15">
      <c r="A74">
        <v>2</v>
      </c>
      <c r="B74" s="1" t="str">
        <f>"(-"&amp;$F74&amp;$J74&amp;") · ("&amp;$G74&amp;$J74&amp;" - "&amp;$H74&amp;$K74&amp;")"</f>
        <v>(-3t) · (7t - 8u)</v>
      </c>
      <c r="C74" s="1" t="str">
        <f>"-"&amp;$G74*$F74&amp;$J74&amp;"² + "&amp;$H74*$F74&amp;$J74&amp;$K74</f>
        <v>-21t² + 24tu</v>
      </c>
      <c r="E74">
        <f aca="true" ca="1" t="shared" si="9" ref="E74:F76">ROUND(RAND()*5+0.5,0)</f>
        <v>4</v>
      </c>
      <c r="F74">
        <f ca="1" t="shared" si="9"/>
        <v>3</v>
      </c>
      <c r="G74">
        <f ca="1">ROUND(RAND()*5+0.5,0)+F74</f>
        <v>7</v>
      </c>
      <c r="H74">
        <f ca="1">ROUND(RAND()*5+0.5,0)+E74</f>
        <v>8</v>
      </c>
      <c r="I74">
        <f ca="1">ROUND(RAND()*5+0.5,0)+E74</f>
        <v>6</v>
      </c>
      <c r="J74" t="str">
        <f>CHAR(H74+108)</f>
        <v>t</v>
      </c>
      <c r="K74" t="str">
        <f>CHAR($H74+109)</f>
        <v>u</v>
      </c>
      <c r="L74" t="str">
        <f>CHAR($H74+110)</f>
        <v>v</v>
      </c>
    </row>
    <row r="75" spans="1:12" ht="15">
      <c r="A75">
        <v>3</v>
      </c>
      <c r="B75" s="1" t="str">
        <f>$F75&amp;$J75&amp;" · ("&amp;$G75&amp;$J75&amp;" + "&amp;$H75&amp;$K75&amp;")"</f>
        <v>2t · (4t + 8u)</v>
      </c>
      <c r="C75" s="1" t="str">
        <f>$G75*$F75&amp;$J75&amp;"² + "&amp;$H75*$F75&amp;$J75&amp;$K75</f>
        <v>8t² + 16tu</v>
      </c>
      <c r="E75">
        <f ca="1">ROUND(RAND()*5+0.5,0)</f>
        <v>3</v>
      </c>
      <c r="F75">
        <f ca="1">ROUND(RAND()*5+0.5,0)</f>
        <v>2</v>
      </c>
      <c r="G75">
        <f ca="1">ROUND(RAND()*5+0.5,0)+F75</f>
        <v>4</v>
      </c>
      <c r="H75">
        <f ca="1">ROUND(RAND()*5+0.5,0)+E75</f>
        <v>8</v>
      </c>
      <c r="I75">
        <f ca="1">ROUND(RAND()*5+0.5,0)</f>
        <v>1</v>
      </c>
      <c r="J75" t="str">
        <f>CHAR(H75+108)</f>
        <v>t</v>
      </c>
      <c r="K75" t="str">
        <f>CHAR($H75+109)</f>
        <v>u</v>
      </c>
      <c r="L75" t="str">
        <f>CHAR($H75+110)</f>
        <v>v</v>
      </c>
    </row>
    <row r="76" spans="1:12" ht="15">
      <c r="A76">
        <v>4</v>
      </c>
      <c r="B76" s="1" t="str">
        <f>"(-"&amp;$F76&amp;$J76&amp;") · ("&amp;$J76&amp;" + "&amp;$H76&amp;$K76&amp;")"</f>
        <v>(-5v) · (v + 10w)</v>
      </c>
      <c r="C76" s="1" t="str">
        <f>"-"&amp;$F76&amp;$J76&amp;"² - "&amp;$H76*$F76&amp;$J76&amp;$K76</f>
        <v>-5v² - 50vw</v>
      </c>
      <c r="E76">
        <f ca="1" t="shared" si="9"/>
        <v>5</v>
      </c>
      <c r="F76">
        <f ca="1" t="shared" si="9"/>
        <v>5</v>
      </c>
      <c r="G76">
        <f ca="1">ROUND(RAND()*5+0.5,0)+F76</f>
        <v>9</v>
      </c>
      <c r="H76">
        <f ca="1">ROUND(RAND()*5+0.5,0)+E76</f>
        <v>10</v>
      </c>
      <c r="I76">
        <f ca="1">ROUND(RAND()*5+0.5,0)+E76</f>
        <v>7</v>
      </c>
      <c r="J76" t="str">
        <f>CHAR(H76+108)</f>
        <v>v</v>
      </c>
      <c r="K76" t="str">
        <f>CHAR($H76+109)</f>
        <v>w</v>
      </c>
      <c r="L76" t="str">
        <f>CHAR($H76+110)</f>
        <v>x</v>
      </c>
    </row>
    <row r="77" spans="1:12" ht="15">
      <c r="A77">
        <v>5</v>
      </c>
      <c r="B77" s="1" t="str">
        <f>"(-"&amp;$F77&amp;$J77&amp;") · ("&amp;$G77&amp;$J77&amp;" + "&amp;$H77&amp;")"</f>
        <v>(-1q) · (5q + 5)</v>
      </c>
      <c r="C77" s="1" t="str">
        <f>"-"&amp;$G77*$F77&amp;$J77&amp;"² - "&amp;$H77*$F77&amp;$J77</f>
        <v>-5q² - 5q</v>
      </c>
      <c r="E77">
        <f ca="1">ROUND(RAND()*5+0.5,0)</f>
        <v>3</v>
      </c>
      <c r="F77">
        <f ca="1">ROUND(RAND()*5+0.5,0)</f>
        <v>1</v>
      </c>
      <c r="G77">
        <f ca="1">ROUND(RAND()*5+0.5,0)+F77</f>
        <v>5</v>
      </c>
      <c r="H77">
        <f ca="1">ROUND(RAND()*5+0.5,0)+E77</f>
        <v>5</v>
      </c>
      <c r="I77">
        <f ca="1">ROUND(RAND()*5+0.5,0)</f>
        <v>3</v>
      </c>
      <c r="J77" t="str">
        <f>CHAR(H77+108)</f>
        <v>q</v>
      </c>
      <c r="K77" t="str">
        <f>CHAR($H77+109)</f>
        <v>r</v>
      </c>
      <c r="L77" t="str">
        <f>CHAR($H77+110)</f>
        <v>s</v>
      </c>
    </row>
    <row r="78" spans="2:3" ht="15">
      <c r="B78" s="1"/>
      <c r="C78" s="1"/>
    </row>
    <row r="79" spans="1:3" ht="15">
      <c r="A79">
        <f ca="1">ROUND(RAND()*MAX(A73:A78)+0.5,0)</f>
        <v>2</v>
      </c>
      <c r="B79" s="1" t="str">
        <f>VLOOKUP($A79,$A73:$C77,2)</f>
        <v>(-3t) · (7t - 8u)</v>
      </c>
      <c r="C79" s="1" t="str">
        <f>VLOOKUP($A79,$A73:$C77,3)</f>
        <v>-21t² + 24tu</v>
      </c>
    </row>
    <row r="81" ht="15">
      <c r="B81" s="2"/>
    </row>
    <row r="82" spans="1:9" ht="12.75">
      <c r="A82">
        <v>9</v>
      </c>
      <c r="B82" t="s">
        <v>5</v>
      </c>
      <c r="C82" t="s">
        <v>6</v>
      </c>
      <c r="E82" t="s">
        <v>7</v>
      </c>
      <c r="F82" t="s">
        <v>7</v>
      </c>
      <c r="G82" t="s">
        <v>7</v>
      </c>
      <c r="H82" t="s">
        <v>7</v>
      </c>
      <c r="I82" t="s">
        <v>7</v>
      </c>
    </row>
    <row r="83" spans="1:12" ht="15">
      <c r="A83">
        <v>1</v>
      </c>
      <c r="B83" s="1" t="str">
        <f>K83&amp;" + (-"&amp;$F83&amp;") · ("&amp;$G83&amp;$J83&amp;" + "&amp;$H83&amp;$K83&amp;")"</f>
        <v>p + (-1) · (5o + 3p)</v>
      </c>
      <c r="C83" s="1" t="str">
        <f>"-"&amp;$G83*$F83&amp;$J83&amp;" - "&amp;$H83*$F83-1&amp;$K83</f>
        <v>-5o - 2p</v>
      </c>
      <c r="E83">
        <f ca="1">ROUND(RAND()*5+0.5,0)</f>
        <v>2</v>
      </c>
      <c r="F83">
        <f ca="1">ROUND(RAND()*5+0.5,0)</f>
        <v>1</v>
      </c>
      <c r="G83">
        <f ca="1">ROUND(RAND()*5+0.5,0)+F83</f>
        <v>5</v>
      </c>
      <c r="H83">
        <f ca="1">ROUND(RAND()*5+0.5,0)+E83</f>
        <v>3</v>
      </c>
      <c r="I83">
        <f ca="1">ROUND(RAND()*5+0.5,0)</f>
        <v>2</v>
      </c>
      <c r="J83" t="str">
        <f>CHAR(H83+108)</f>
        <v>o</v>
      </c>
      <c r="K83" t="str">
        <f>CHAR($H83+109)</f>
        <v>p</v>
      </c>
      <c r="L83" t="str">
        <f>CHAR($H83+110)</f>
        <v>q</v>
      </c>
    </row>
    <row r="84" spans="1:12" ht="15">
      <c r="A84">
        <v>2</v>
      </c>
      <c r="B84" s="1" t="str">
        <f>$E84&amp;$K84&amp;" + (-"&amp;$F84&amp;") · ("&amp;$G84&amp;$J84&amp;" + "&amp;$H84&amp;$K84&amp;")"</f>
        <v>5t + (-3) · (7s + 7t)</v>
      </c>
      <c r="C84" s="1" t="str">
        <f>"-"&amp;$G84*$F84&amp;$J84&amp;" - "&amp;$H84*$F84-$E84&amp;$K84</f>
        <v>-21s - 16t</v>
      </c>
      <c r="E84">
        <f aca="true" ca="1" t="shared" si="10" ref="E84:F86">ROUND(RAND()*5+0.5,0)</f>
        <v>5</v>
      </c>
      <c r="F84">
        <f ca="1" t="shared" si="10"/>
        <v>3</v>
      </c>
      <c r="G84">
        <f ca="1">ROUND(RAND()*5+0.5,0)+F84</f>
        <v>7</v>
      </c>
      <c r="H84">
        <f ca="1">ROUND(RAND()*5+0.5,0)+E84</f>
        <v>7</v>
      </c>
      <c r="I84">
        <f ca="1">ROUND(RAND()*5+0.5,0)+E84</f>
        <v>9</v>
      </c>
      <c r="J84" t="str">
        <f>CHAR(H84+108)</f>
        <v>s</v>
      </c>
      <c r="K84" t="str">
        <f>CHAR($H84+109)</f>
        <v>t</v>
      </c>
      <c r="L84" t="str">
        <f>CHAR($H84+110)</f>
        <v>u</v>
      </c>
    </row>
    <row r="85" spans="1:12" ht="15">
      <c r="A85">
        <v>3</v>
      </c>
      <c r="B85" s="1" t="str">
        <f>J85&amp;" + (-"&amp;$F85&amp;") · ("&amp;$G85&amp;$J85&amp;" + "&amp;$H85&amp;$K85&amp;")"</f>
        <v>q + (-1) · (6q + 5r)</v>
      </c>
      <c r="C85" s="1" t="str">
        <f>"-"&amp;$G85*$F85-1&amp;$J85&amp;" - "&amp;$H85*$F85&amp;$K85</f>
        <v>-5q - 5r</v>
      </c>
      <c r="E85">
        <f ca="1">ROUND(RAND()*5+0.5,0)</f>
        <v>1</v>
      </c>
      <c r="F85">
        <f ca="1">ROUND(RAND()*5+0.5,0)</f>
        <v>1</v>
      </c>
      <c r="G85">
        <f ca="1">ROUND(RAND()*5+0.5,0)+F85</f>
        <v>6</v>
      </c>
      <c r="H85">
        <f ca="1">ROUND(RAND()*5+0.5,0)+E85</f>
        <v>5</v>
      </c>
      <c r="I85">
        <f ca="1">ROUND(RAND()*5+0.5,0)</f>
        <v>5</v>
      </c>
      <c r="J85" t="str">
        <f>CHAR(H85+108)</f>
        <v>q</v>
      </c>
      <c r="K85" t="str">
        <f>CHAR($H85+109)</f>
        <v>r</v>
      </c>
      <c r="L85" t="str">
        <f>CHAR($H85+110)</f>
        <v>s</v>
      </c>
    </row>
    <row r="86" spans="1:12" ht="15">
      <c r="A86">
        <v>4</v>
      </c>
      <c r="B86" s="1" t="str">
        <f>$E86&amp;$K86&amp;" + (-"&amp;$F86&amp;") · ("&amp;$G86&amp;$J86&amp;" - "&amp;$H86&amp;$K86&amp;")"</f>
        <v>3r + (-5) · (8q - 5r)</v>
      </c>
      <c r="C86" s="1" t="str">
        <f>"-"&amp;$G86*$F86&amp;$J86&amp;" + "&amp;$H86*$F86+$E86&amp;$K86</f>
        <v>-40q + 28r</v>
      </c>
      <c r="E86">
        <f ca="1" t="shared" si="10"/>
        <v>3</v>
      </c>
      <c r="F86">
        <f ca="1" t="shared" si="10"/>
        <v>5</v>
      </c>
      <c r="G86">
        <f ca="1">ROUND(RAND()*5+0.5,0)+F86</f>
        <v>8</v>
      </c>
      <c r="H86">
        <f ca="1">ROUND(RAND()*5+0.5,0)+E86</f>
        <v>5</v>
      </c>
      <c r="I86">
        <f ca="1">ROUND(RAND()*5+0.5,0)+E86</f>
        <v>6</v>
      </c>
      <c r="J86" t="str">
        <f>CHAR(H86+108)</f>
        <v>q</v>
      </c>
      <c r="K86" t="str">
        <f>CHAR($H86+109)</f>
        <v>r</v>
      </c>
      <c r="L86" t="str">
        <f>CHAR($H86+110)</f>
        <v>s</v>
      </c>
    </row>
    <row r="87" spans="1:12" ht="15">
      <c r="A87">
        <v>5</v>
      </c>
      <c r="B87" s="1" t="str">
        <f>"-"&amp;$E87&amp;$K87&amp;" + (-"&amp;$F87&amp;") · ("&amp;$G87&amp;$J87&amp;" + "&amp;$H87&amp;$K87&amp;")"</f>
        <v>-3t + (-3) · (7s + 7t)</v>
      </c>
      <c r="C87" s="1" t="str">
        <f>"-"&amp;$G87*$F87&amp;$J87&amp;" - "&amp;$H87*$F87+$E87&amp;$K87</f>
        <v>-21s - 24t</v>
      </c>
      <c r="E87">
        <f ca="1">ROUND(RAND()*5+0.5,0)</f>
        <v>3</v>
      </c>
      <c r="F87">
        <f ca="1">ROUND(RAND()*5+0.5,0)</f>
        <v>3</v>
      </c>
      <c r="G87">
        <f ca="1">ROUND(RAND()*5+0.5,0)+F87</f>
        <v>7</v>
      </c>
      <c r="H87">
        <f ca="1">ROUND(RAND()*5+0.5,0)+E87</f>
        <v>7</v>
      </c>
      <c r="I87">
        <f ca="1">ROUND(RAND()*5+0.5,0)</f>
        <v>3</v>
      </c>
      <c r="J87" t="str">
        <f>CHAR(H87+108)</f>
        <v>s</v>
      </c>
      <c r="K87" t="str">
        <f>CHAR($H87+109)</f>
        <v>t</v>
      </c>
      <c r="L87" t="str">
        <f>CHAR($H87+110)</f>
        <v>u</v>
      </c>
    </row>
    <row r="88" spans="2:3" ht="15">
      <c r="B88" s="1"/>
      <c r="C88" s="1"/>
    </row>
    <row r="89" spans="1:3" ht="15">
      <c r="A89">
        <f ca="1">ROUND(RAND()*MAX(A83:A88)+0.5,0)</f>
        <v>5</v>
      </c>
      <c r="B89" s="1" t="str">
        <f>VLOOKUP($A89,$A83:$C87,2)</f>
        <v>-3t + (-3) · (7s + 7t)</v>
      </c>
      <c r="C89" s="1" t="str">
        <f>VLOOKUP($A89,$A83:$C87,3)</f>
        <v>-21s - 24t</v>
      </c>
    </row>
    <row r="91" ht="15">
      <c r="B91" s="2"/>
    </row>
    <row r="92" spans="1:9" ht="12.75">
      <c r="A92">
        <v>10</v>
      </c>
      <c r="B92" t="s">
        <v>5</v>
      </c>
      <c r="C92" t="s">
        <v>6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</row>
    <row r="93" spans="1:12" ht="15">
      <c r="A93">
        <v>1</v>
      </c>
      <c r="B93" s="1" t="str">
        <f>"("&amp;$G93*E93&amp;$J93&amp;$K93&amp;" + "&amp;$H93*E93&amp;$K93&amp;") :"&amp;E93&amp;$K93</f>
        <v>(14op + 6p) :2p</v>
      </c>
      <c r="C93" s="1" t="str">
        <f>$G93&amp;$J93&amp;" + "&amp;$H93</f>
        <v>7o + 3</v>
      </c>
      <c r="E93">
        <f ca="1">ROUND(RAND()*5+1.5,0)</f>
        <v>2</v>
      </c>
      <c r="F93">
        <f ca="1">ROUND(RAND()*5+0.5,0)</f>
        <v>3</v>
      </c>
      <c r="G93">
        <f ca="1">ROUND(RAND()*5+0.5,0)+F93</f>
        <v>7</v>
      </c>
      <c r="H93">
        <f ca="1">ROUND(RAND()*5+0.5,0)+E93</f>
        <v>3</v>
      </c>
      <c r="I93">
        <f ca="1">ROUND(RAND()*5+0.5,0)</f>
        <v>1</v>
      </c>
      <c r="J93" t="str">
        <f>CHAR(H93+108)</f>
        <v>o</v>
      </c>
      <c r="K93" t="str">
        <f>CHAR($H93+109)</f>
        <v>p</v>
      </c>
      <c r="L93" t="str">
        <f>CHAR($H93+110)</f>
        <v>q</v>
      </c>
    </row>
    <row r="94" spans="1:12" ht="15">
      <c r="A94">
        <v>2</v>
      </c>
      <c r="B94" s="1" t="str">
        <f>"("&amp;$G94*E94&amp;$J94&amp;$K94&amp;" + "&amp;$H94*E94&amp;$K94&amp;") :"&amp;E94</f>
        <v>(9st + 21t) :3</v>
      </c>
      <c r="C94" s="1" t="str">
        <f>$G94&amp;$J94&amp;$K94&amp;" + "&amp;$H94&amp;$K94</f>
        <v>3st + 7t</v>
      </c>
      <c r="E94">
        <f ca="1">ROUND(RAND()*5+1.5,0)</f>
        <v>3</v>
      </c>
      <c r="F94">
        <f ca="1">ROUND(RAND()*5+0.5,0)</f>
        <v>2</v>
      </c>
      <c r="G94">
        <f ca="1">ROUND(RAND()*5+0.5,0)+F94</f>
        <v>3</v>
      </c>
      <c r="H94">
        <f ca="1">ROUND(RAND()*5+0.5,0)+E94</f>
        <v>7</v>
      </c>
      <c r="I94">
        <f ca="1">ROUND(RAND()*5+0.5,0)+E94</f>
        <v>6</v>
      </c>
      <c r="J94" t="str">
        <f>CHAR(H94+108)</f>
        <v>s</v>
      </c>
      <c r="K94" t="str">
        <f>CHAR($H94+109)</f>
        <v>t</v>
      </c>
      <c r="L94" t="str">
        <f>CHAR($H94+110)</f>
        <v>u</v>
      </c>
    </row>
    <row r="95" spans="1:12" ht="15">
      <c r="A95">
        <v>3</v>
      </c>
      <c r="B95" s="1" t="str">
        <f>"("&amp;$G95*E95&amp;$J95&amp;$K95&amp;" - "&amp;$H95*E95&amp;$K95&amp;") :"&amp;E95&amp;$K95</f>
        <v>(6st - 14t) :2t</v>
      </c>
      <c r="C95" s="1" t="str">
        <f>$G95&amp;$J95&amp;" - "&amp;$H95</f>
        <v>3s - 7</v>
      </c>
      <c r="E95">
        <f ca="1">ROUND(RAND()*5+1.5,0)</f>
        <v>2</v>
      </c>
      <c r="F95">
        <f ca="1">ROUND(RAND()*5+0.5,0)</f>
        <v>1</v>
      </c>
      <c r="G95">
        <f ca="1">ROUND(RAND()*5+0.5,0)+F95</f>
        <v>3</v>
      </c>
      <c r="H95">
        <f ca="1">ROUND(RAND()*5+0.5,0)+E95</f>
        <v>7</v>
      </c>
      <c r="I95">
        <f ca="1">ROUND(RAND()*5+0.5,0)</f>
        <v>2</v>
      </c>
      <c r="J95" t="str">
        <f>CHAR(H95+108)</f>
        <v>s</v>
      </c>
      <c r="K95" t="str">
        <f>CHAR($H95+109)</f>
        <v>t</v>
      </c>
      <c r="L95" t="str">
        <f>CHAR($H95+110)</f>
        <v>u</v>
      </c>
    </row>
    <row r="96" spans="1:12" ht="15">
      <c r="A96">
        <v>4</v>
      </c>
      <c r="B96" s="1" t="str">
        <f>"("&amp;$G96*E96&amp;$J96&amp;$K96&amp;" - "&amp;$H96*E96&amp;$K96&amp;") :"&amp;E96</f>
        <v>(12rs - 12s) :2</v>
      </c>
      <c r="C96" s="1" t="str">
        <f>$G96&amp;$J96&amp;$K96&amp;" - "&amp;$H96&amp;$K96</f>
        <v>6rs - 6s</v>
      </c>
      <c r="E96">
        <f ca="1">ROUND(RAND()*5+1.5,0)</f>
        <v>2</v>
      </c>
      <c r="F96">
        <f ca="1">ROUND(RAND()*5+0.5,0)</f>
        <v>1</v>
      </c>
      <c r="G96">
        <f ca="1">ROUND(RAND()*5+0.5,0)+F96</f>
        <v>6</v>
      </c>
      <c r="H96">
        <f ca="1">ROUND(RAND()*5+0.5,0)+E96</f>
        <v>6</v>
      </c>
      <c r="I96">
        <f ca="1">ROUND(RAND()*5+0.5,0)+E96</f>
        <v>3</v>
      </c>
      <c r="J96" t="str">
        <f>CHAR(H96+108)</f>
        <v>r</v>
      </c>
      <c r="K96" t="str">
        <f>CHAR($H96+109)</f>
        <v>s</v>
      </c>
      <c r="L96" t="str">
        <f>CHAR($H96+110)</f>
        <v>t</v>
      </c>
    </row>
    <row r="97" spans="1:12" ht="15">
      <c r="A97">
        <v>5</v>
      </c>
      <c r="B97" s="1" t="str">
        <f>"("&amp;$G97*E97&amp;$J97&amp;$K97&amp;" + "&amp;$H97*E97&amp;$K97&amp;") :"&amp;E97&amp;$K97</f>
        <v>(32uv + 36v) :4v</v>
      </c>
      <c r="C97" s="1" t="str">
        <f>$G97&amp;$J97&amp;" + "&amp;$H97</f>
        <v>8u + 9</v>
      </c>
      <c r="E97">
        <f ca="1">ROUND(RAND()*5+1.5,0)</f>
        <v>4</v>
      </c>
      <c r="F97">
        <f ca="1">ROUND(RAND()*5+0.5,0)</f>
        <v>4</v>
      </c>
      <c r="G97">
        <f ca="1">ROUND(RAND()*5+0.5,0)+F97</f>
        <v>8</v>
      </c>
      <c r="H97">
        <f ca="1">ROUND(RAND()*5+0.5,0)+E97</f>
        <v>9</v>
      </c>
      <c r="I97">
        <f ca="1">ROUND(RAND()*5+0.5,0)</f>
        <v>1</v>
      </c>
      <c r="J97" t="str">
        <f>CHAR(H97+108)</f>
        <v>u</v>
      </c>
      <c r="K97" t="str">
        <f>CHAR($H97+109)</f>
        <v>v</v>
      </c>
      <c r="L97" t="str">
        <f>CHAR($H97+110)</f>
        <v>w</v>
      </c>
    </row>
    <row r="98" spans="2:3" ht="15">
      <c r="B98" s="1"/>
      <c r="C98" s="1"/>
    </row>
    <row r="99" spans="1:3" ht="15">
      <c r="A99">
        <f ca="1">ROUND(RAND()*MAX(A93:A98)+0.5,0)</f>
        <v>4</v>
      </c>
      <c r="B99" s="1" t="str">
        <f>VLOOKUP($A99,$A93:$C97,2)</f>
        <v>(12rs - 12s) :2</v>
      </c>
      <c r="C99" s="1" t="str">
        <f>VLOOKUP($A99,$A93:$C97,3)</f>
        <v>6rs - 6s</v>
      </c>
    </row>
    <row r="101" ht="15">
      <c r="B101" s="2"/>
    </row>
    <row r="102" spans="1:9" ht="12.75">
      <c r="A102">
        <v>11</v>
      </c>
      <c r="B102" t="s">
        <v>5</v>
      </c>
      <c r="C102" t="s">
        <v>6</v>
      </c>
      <c r="E102" t="s">
        <v>7</v>
      </c>
      <c r="F102" t="s">
        <v>7</v>
      </c>
      <c r="G102" t="s">
        <v>7</v>
      </c>
      <c r="H102" t="s">
        <v>7</v>
      </c>
      <c r="I102" t="s">
        <v>7</v>
      </c>
    </row>
    <row r="103" spans="1:12" ht="15">
      <c r="A103">
        <v>1</v>
      </c>
      <c r="B103" s="1" t="str">
        <f>"("&amp;K103&amp;" + "&amp;$F103&amp;") · ("&amp;$G103&amp;" + "&amp;$H103&amp;$K103&amp;")"</f>
        <v>(v + 2) · (3 + 9v)</v>
      </c>
      <c r="C103" s="1" t="str">
        <f>H103&amp;K103&amp;"² + "&amp;H103*F103+G103&amp;K103&amp;"+ "&amp;G103*F103</f>
        <v>9v² + 21v+ 6</v>
      </c>
      <c r="E103">
        <f ca="1">ROUND(RAND()*5+0.5,0)</f>
        <v>5</v>
      </c>
      <c r="F103">
        <f ca="1">ROUND(RAND()*5+0.5,0)</f>
        <v>2</v>
      </c>
      <c r="G103">
        <f ca="1">ROUND(RAND()*5+0.5,0)+F103</f>
        <v>3</v>
      </c>
      <c r="H103">
        <f ca="1">ROUND(RAND()*5+0.5,0)+E103</f>
        <v>9</v>
      </c>
      <c r="I103">
        <f ca="1">ROUND(RAND()*5+0.5,0)</f>
        <v>5</v>
      </c>
      <c r="J103" t="str">
        <f>CHAR(H103+108)</f>
        <v>u</v>
      </c>
      <c r="K103" t="str">
        <f>CHAR($H103+109)</f>
        <v>v</v>
      </c>
      <c r="L103" t="str">
        <f>CHAR($H103+110)</f>
        <v>w</v>
      </c>
    </row>
    <row r="104" spans="1:12" ht="15">
      <c r="A104">
        <v>2</v>
      </c>
      <c r="B104" s="1" t="str">
        <f>"("&amp;K104&amp;" + "&amp;$F104&amp;") · ("&amp;$G104&amp;" + "&amp;$H104&amp;$K104&amp;")"</f>
        <v>(r + 1) · (6 + 5r)</v>
      </c>
      <c r="C104" s="1" t="str">
        <f>H104&amp;K104&amp;"² + "&amp;H104*F104+G104&amp;K104&amp;"+ "&amp;G104*F104</f>
        <v>5r² + 11r+ 6</v>
      </c>
      <c r="E104">
        <f aca="true" ca="1" t="shared" si="11" ref="E104:F106">ROUND(RAND()*5+0.5,0)</f>
        <v>3</v>
      </c>
      <c r="F104">
        <f ca="1" t="shared" si="11"/>
        <v>1</v>
      </c>
      <c r="G104">
        <f ca="1">ROUND(RAND()*5+0.5,0)+F104</f>
        <v>6</v>
      </c>
      <c r="H104">
        <f ca="1">ROUND(RAND()*5+0.5,0)+E104</f>
        <v>5</v>
      </c>
      <c r="I104">
        <f ca="1">ROUND(RAND()*5+0.5,0)+E104</f>
        <v>7</v>
      </c>
      <c r="J104" t="str">
        <f>CHAR(H104+108)</f>
        <v>q</v>
      </c>
      <c r="K104" t="str">
        <f>CHAR($H104+109)</f>
        <v>r</v>
      </c>
      <c r="L104" t="str">
        <f>CHAR($H104+110)</f>
        <v>s</v>
      </c>
    </row>
    <row r="105" spans="1:12" ht="15">
      <c r="A105">
        <v>3</v>
      </c>
      <c r="B105" s="1" t="str">
        <f>"("&amp;K105&amp;" + "&amp;$F105&amp;") · ("&amp;$G105&amp;" + "&amp;$H105&amp;$K105&amp;")"</f>
        <v>(s + 1) · (5 + 6s)</v>
      </c>
      <c r="C105" s="1" t="str">
        <f>H105&amp;K105&amp;"² + "&amp;H105*F105+G105&amp;K105&amp;"+ "&amp;G105*F105</f>
        <v>6s² + 11s+ 5</v>
      </c>
      <c r="E105">
        <f ca="1">ROUND(RAND()*5+0.5,0)</f>
        <v>4</v>
      </c>
      <c r="F105">
        <f ca="1">ROUND(RAND()*5+0.5,0)</f>
        <v>1</v>
      </c>
      <c r="G105">
        <f ca="1">ROUND(RAND()*5+0.5,0)+F105</f>
        <v>5</v>
      </c>
      <c r="H105">
        <f ca="1">ROUND(RAND()*5+0.5,0)+E105</f>
        <v>6</v>
      </c>
      <c r="I105">
        <f ca="1">ROUND(RAND()*5+0.5,0)</f>
        <v>3</v>
      </c>
      <c r="J105" t="str">
        <f>CHAR(H105+108)</f>
        <v>r</v>
      </c>
      <c r="K105" t="str">
        <f>CHAR($H105+109)</f>
        <v>s</v>
      </c>
      <c r="L105" t="str">
        <f>CHAR($H105+110)</f>
        <v>t</v>
      </c>
    </row>
    <row r="106" spans="1:12" ht="15">
      <c r="A106">
        <v>4</v>
      </c>
      <c r="B106" s="1" t="str">
        <f>"("&amp;K106&amp;" + "&amp;$F106&amp;") · ("&amp;$G106&amp;" + "&amp;$H106&amp;$K106&amp;")"</f>
        <v>(s + 5) · (6 + 6s)</v>
      </c>
      <c r="C106" s="1" t="str">
        <f>H106&amp;K106&amp;"² + "&amp;H106*F106+G106&amp;K106&amp;"+ "&amp;G106*F106</f>
        <v>6s² + 36s+ 30</v>
      </c>
      <c r="E106">
        <f ca="1" t="shared" si="11"/>
        <v>2</v>
      </c>
      <c r="F106">
        <f ca="1" t="shared" si="11"/>
        <v>5</v>
      </c>
      <c r="G106">
        <f ca="1">ROUND(RAND()*5+0.5,0)+F106</f>
        <v>6</v>
      </c>
      <c r="H106">
        <f ca="1">ROUND(RAND()*5+0.5,0)+E106</f>
        <v>6</v>
      </c>
      <c r="I106">
        <f ca="1">ROUND(RAND()*5+0.5,0)+E106</f>
        <v>7</v>
      </c>
      <c r="J106" t="str">
        <f>CHAR(H106+108)</f>
        <v>r</v>
      </c>
      <c r="K106" t="str">
        <f>CHAR($H106+109)</f>
        <v>s</v>
      </c>
      <c r="L106" t="str">
        <f>CHAR($H106+110)</f>
        <v>t</v>
      </c>
    </row>
    <row r="107" spans="1:12" ht="15">
      <c r="A107">
        <v>5</v>
      </c>
      <c r="B107" s="1" t="str">
        <f>"("&amp;K107&amp;" + "&amp;$F107&amp;") · ("&amp;$G107&amp;" + "&amp;$H107&amp;$K107&amp;")"</f>
        <v>(v + 4) · (6 + 9v)</v>
      </c>
      <c r="C107" s="1" t="str">
        <f>H107&amp;K107&amp;"² + "&amp;H107*F107+G107&amp;K107&amp;"+ "&amp;G107*F107</f>
        <v>9v² + 42v+ 24</v>
      </c>
      <c r="E107">
        <f ca="1">ROUND(RAND()*5+0.5,0)</f>
        <v>4</v>
      </c>
      <c r="F107">
        <f ca="1">ROUND(RAND()*5+0.5,0)</f>
        <v>4</v>
      </c>
      <c r="G107">
        <f ca="1">ROUND(RAND()*5+0.5,0)+F107</f>
        <v>6</v>
      </c>
      <c r="H107">
        <f ca="1">ROUND(RAND()*5+0.5,0)+E107</f>
        <v>9</v>
      </c>
      <c r="I107">
        <f ca="1">ROUND(RAND()*5+0.5,0)</f>
        <v>4</v>
      </c>
      <c r="J107" t="str">
        <f>CHAR(H107+108)</f>
        <v>u</v>
      </c>
      <c r="K107" t="str">
        <f>CHAR($H107+109)</f>
        <v>v</v>
      </c>
      <c r="L107" t="str">
        <f>CHAR($H107+110)</f>
        <v>w</v>
      </c>
    </row>
    <row r="108" spans="2:3" ht="15">
      <c r="B108" s="1"/>
      <c r="C108" s="1"/>
    </row>
    <row r="109" spans="1:3" ht="15">
      <c r="A109">
        <f ca="1">ROUND(RAND()*MAX(A103:A108)+0.5,0)</f>
        <v>5</v>
      </c>
      <c r="B109" s="1" t="str">
        <f>VLOOKUP($A109,$A103:$C107,2)</f>
        <v>(v + 4) · (6 + 9v)</v>
      </c>
      <c r="C109" s="1" t="str">
        <f>VLOOKUP($A109,$A103:$C107,3)</f>
        <v>9v² + 42v+ 24</v>
      </c>
    </row>
    <row r="112" spans="1:9" ht="12.75">
      <c r="A112">
        <v>12</v>
      </c>
      <c r="B112" t="s">
        <v>5</v>
      </c>
      <c r="C112" t="s">
        <v>6</v>
      </c>
      <c r="E112" t="s">
        <v>7</v>
      </c>
      <c r="F112" t="s">
        <v>7</v>
      </c>
      <c r="G112" t="s">
        <v>7</v>
      </c>
      <c r="H112" t="s">
        <v>7</v>
      </c>
      <c r="I112" t="s">
        <v>7</v>
      </c>
    </row>
    <row r="113" spans="1:12" ht="15">
      <c r="A113">
        <v>1</v>
      </c>
      <c r="B113" s="1" t="str">
        <f>"("&amp;K113&amp;" - "&amp;$F113&amp;") · ("&amp;$H113&amp;$K113&amp;" - "&amp;$G113&amp;")"</f>
        <v>(o - 1) · (2o - 5)</v>
      </c>
      <c r="C113" s="1" t="str">
        <f>H113&amp;K113&amp;"² - "&amp;H113*F113+G113&amp;K113&amp;" + "&amp;G113*F113</f>
        <v>2o² - 7o + 5</v>
      </c>
      <c r="E113">
        <f aca="true" ca="1" t="shared" si="12" ref="E113:F117">ROUND(RAND()*5+0.5,0)</f>
        <v>5</v>
      </c>
      <c r="F113">
        <f ca="1" t="shared" si="12"/>
        <v>1</v>
      </c>
      <c r="G113">
        <f ca="1">ROUND(RAND()*5+0.5,0)+F113</f>
        <v>5</v>
      </c>
      <c r="H113">
        <f ca="1">ROUND(RAND()*5+0.5,0)</f>
        <v>2</v>
      </c>
      <c r="I113">
        <f ca="1">ROUND(RAND()*5+0.5,0)</f>
        <v>5</v>
      </c>
      <c r="J113" t="str">
        <f>CHAR(H113+108)</f>
        <v>n</v>
      </c>
      <c r="K113" t="str">
        <f>CHAR($H113+109)</f>
        <v>o</v>
      </c>
      <c r="L113" t="str">
        <f>CHAR($H113+110)</f>
        <v>p</v>
      </c>
    </row>
    <row r="114" spans="1:12" ht="15">
      <c r="A114">
        <v>2</v>
      </c>
      <c r="B114" s="1" t="str">
        <f>"("&amp;K114&amp;" - "&amp;$F114&amp;") · ("&amp;$H114&amp;$K114&amp;" - "&amp;$G114&amp;")"</f>
        <v>(n - 4) · (1n - 8)</v>
      </c>
      <c r="C114" s="1" t="str">
        <f>H114&amp;K114&amp;"² - "&amp;H114*F114+G114&amp;K114&amp;" + "&amp;G114*F114</f>
        <v>1n² - 12n + 32</v>
      </c>
      <c r="E114">
        <f ca="1" t="shared" si="12"/>
        <v>2</v>
      </c>
      <c r="F114">
        <f ca="1" t="shared" si="12"/>
        <v>4</v>
      </c>
      <c r="G114">
        <f ca="1">ROUND(RAND()*5+0.5,0)+F114</f>
        <v>8</v>
      </c>
      <c r="H114">
        <f ca="1">ROUND(RAND()*5+0.5,0)</f>
        <v>1</v>
      </c>
      <c r="I114">
        <f ca="1">ROUND(RAND()*5+0.5,0)+E114</f>
        <v>5</v>
      </c>
      <c r="J114" t="str">
        <f>CHAR(H114+108)</f>
        <v>m</v>
      </c>
      <c r="K114" t="str">
        <f>CHAR($H114+109)</f>
        <v>n</v>
      </c>
      <c r="L114" t="str">
        <f>CHAR($H114+110)</f>
        <v>o</v>
      </c>
    </row>
    <row r="115" spans="1:12" ht="15">
      <c r="A115">
        <v>3</v>
      </c>
      <c r="B115" s="1" t="str">
        <f>"("&amp;K115&amp;" - "&amp;$F115&amp;") · ("&amp;$H115&amp;$K115&amp;" - "&amp;$G115&amp;")"</f>
        <v>(q - 4) · (4q - 7)</v>
      </c>
      <c r="C115" s="1" t="str">
        <f>H115&amp;K115&amp;"² - "&amp;H115*F115+G115&amp;K115&amp;" + "&amp;G115*F115</f>
        <v>4q² - 23q + 28</v>
      </c>
      <c r="E115">
        <f ca="1" t="shared" si="12"/>
        <v>4</v>
      </c>
      <c r="F115">
        <f ca="1" t="shared" si="12"/>
        <v>4</v>
      </c>
      <c r="G115">
        <f ca="1">ROUND(RAND()*5+0.5,0)+F115</f>
        <v>7</v>
      </c>
      <c r="H115">
        <f ca="1">ROUND(RAND()*5+0.5,0)</f>
        <v>4</v>
      </c>
      <c r="I115">
        <f ca="1">ROUND(RAND()*5+0.5,0)</f>
        <v>4</v>
      </c>
      <c r="J115" t="str">
        <f>CHAR(H115+108)</f>
        <v>p</v>
      </c>
      <c r="K115" t="str">
        <f>CHAR($H115+109)</f>
        <v>q</v>
      </c>
      <c r="L115" t="str">
        <f>CHAR($H115+110)</f>
        <v>r</v>
      </c>
    </row>
    <row r="116" spans="1:12" ht="15">
      <c r="A116">
        <v>4</v>
      </c>
      <c r="B116" s="1" t="str">
        <f>"("&amp;K116&amp;" - "&amp;$F116&amp;") · ("&amp;$H116&amp;$K116&amp;" - "&amp;$G116&amp;")"</f>
        <v>(r - 4) · (5r - 7)</v>
      </c>
      <c r="C116" s="1" t="str">
        <f>H116&amp;K116&amp;"² - "&amp;H116*F116+G116&amp;K116&amp;" + "&amp;G116*F116</f>
        <v>5r² - 27r + 28</v>
      </c>
      <c r="E116">
        <f ca="1" t="shared" si="12"/>
        <v>1</v>
      </c>
      <c r="F116">
        <f ca="1" t="shared" si="12"/>
        <v>4</v>
      </c>
      <c r="G116">
        <f ca="1">ROUND(RAND()*5+0.5,0)+F116</f>
        <v>7</v>
      </c>
      <c r="H116">
        <f ca="1">ROUND(RAND()*5+0.5,0)</f>
        <v>5</v>
      </c>
      <c r="I116">
        <f ca="1">ROUND(RAND()*5+0.5,0)+E116</f>
        <v>6</v>
      </c>
      <c r="J116" t="str">
        <f>CHAR(H116+108)</f>
        <v>q</v>
      </c>
      <c r="K116" t="str">
        <f>CHAR($H116+109)</f>
        <v>r</v>
      </c>
      <c r="L116" t="str">
        <f>CHAR($H116+110)</f>
        <v>s</v>
      </c>
    </row>
    <row r="117" spans="1:12" ht="15">
      <c r="A117">
        <v>5</v>
      </c>
      <c r="B117" s="1" t="str">
        <f>"("&amp;K117&amp;" - "&amp;$F117&amp;") · ("&amp;$H117&amp;$K117&amp;" - "&amp;$G117&amp;")"</f>
        <v>(q - 4) · (4q - 9)</v>
      </c>
      <c r="C117" s="1" t="str">
        <f>H117&amp;K117&amp;"² - "&amp;H117*F117+G117&amp;K117&amp;" + "&amp;G117*F117</f>
        <v>4q² - 25q + 36</v>
      </c>
      <c r="E117">
        <f ca="1" t="shared" si="12"/>
        <v>5</v>
      </c>
      <c r="F117">
        <f ca="1" t="shared" si="12"/>
        <v>4</v>
      </c>
      <c r="G117">
        <f ca="1">ROUND(RAND()*5+0.5,0)+F117</f>
        <v>9</v>
      </c>
      <c r="H117">
        <f ca="1">ROUND(RAND()*5+0.5,0)</f>
        <v>4</v>
      </c>
      <c r="I117">
        <f ca="1">ROUND(RAND()*5+0.5,0)</f>
        <v>4</v>
      </c>
      <c r="J117" t="str">
        <f>CHAR(H117+108)</f>
        <v>p</v>
      </c>
      <c r="K117" t="str">
        <f>CHAR($H117+109)</f>
        <v>q</v>
      </c>
      <c r="L117" t="str">
        <f>CHAR($H117+110)</f>
        <v>r</v>
      </c>
    </row>
    <row r="118" spans="2:3" ht="15">
      <c r="B118" s="1"/>
      <c r="C118" s="1"/>
    </row>
    <row r="119" spans="1:3" ht="15">
      <c r="A119">
        <f ca="1">ROUND(RAND()*MAX(A113:A118)+0.5,0)</f>
        <v>3</v>
      </c>
      <c r="B119" s="1" t="str">
        <f>VLOOKUP($A119,$A113:$C117,2)</f>
        <v>(q - 4) · (4q - 7)</v>
      </c>
      <c r="C119" s="1" t="str">
        <f>VLOOKUP($A119,$A113:$C117,3)</f>
        <v>4q² - 23q + 28</v>
      </c>
    </row>
    <row r="122" spans="1:9" ht="12.75">
      <c r="A122">
        <v>13</v>
      </c>
      <c r="B122" t="s">
        <v>5</v>
      </c>
      <c r="C122" t="s">
        <v>6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</row>
    <row r="123" spans="1:12" ht="15">
      <c r="A123">
        <v>1</v>
      </c>
      <c r="B123" s="1" t="str">
        <f>"("&amp;K123&amp;" - "&amp;$F123&amp;")²"</f>
        <v>(n - 5)²</v>
      </c>
      <c r="C123" s="1" t="str">
        <f>K123&amp;"² - "&amp;2*F123&amp;K123&amp;" + "&amp;F123*F123</f>
        <v>n² - 10n + 25</v>
      </c>
      <c r="E123">
        <f aca="true" ca="1" t="shared" si="13" ref="E123:F127">ROUND(RAND()*5+0.5,0)</f>
        <v>5</v>
      </c>
      <c r="F123">
        <f ca="1" t="shared" si="13"/>
        <v>5</v>
      </c>
      <c r="G123">
        <f ca="1">ROUND(RAND()*5+0.5,0)+F123</f>
        <v>6</v>
      </c>
      <c r="H123">
        <f ca="1">ROUND(RAND()*5+0.5,0)</f>
        <v>1</v>
      </c>
      <c r="I123">
        <f ca="1">ROUND(RAND()*5+0.5,0)</f>
        <v>1</v>
      </c>
      <c r="J123" t="str">
        <f>CHAR(H123+108)</f>
        <v>m</v>
      </c>
      <c r="K123" t="str">
        <f>CHAR($H123+109)</f>
        <v>n</v>
      </c>
      <c r="L123" t="str">
        <f>CHAR($H123+110)</f>
        <v>o</v>
      </c>
    </row>
    <row r="124" spans="1:12" ht="15">
      <c r="A124">
        <v>2</v>
      </c>
      <c r="B124" s="1" t="str">
        <f>"("&amp;K124&amp;" - "&amp;$F124&amp;")²"</f>
        <v>(r - 3)²</v>
      </c>
      <c r="C124" s="1" t="str">
        <f>K124&amp;"² - "&amp;2*F124&amp;K124&amp;" + "&amp;F124*F124</f>
        <v>r² - 6r + 9</v>
      </c>
      <c r="E124">
        <f ca="1" t="shared" si="13"/>
        <v>5</v>
      </c>
      <c r="F124">
        <f ca="1" t="shared" si="13"/>
        <v>3</v>
      </c>
      <c r="G124">
        <f ca="1">ROUND(RAND()*5+0.5,0)+F124</f>
        <v>8</v>
      </c>
      <c r="H124">
        <f ca="1">ROUND(RAND()*5+0.5,0)</f>
        <v>5</v>
      </c>
      <c r="I124">
        <f ca="1">ROUND(RAND()*5+0.5,0)+E124</f>
        <v>8</v>
      </c>
      <c r="J124" t="str">
        <f>CHAR(H124+108)</f>
        <v>q</v>
      </c>
      <c r="K124" t="str">
        <f>CHAR($H124+109)</f>
        <v>r</v>
      </c>
      <c r="L124" t="str">
        <f>CHAR($H124+110)</f>
        <v>s</v>
      </c>
    </row>
    <row r="125" spans="1:12" ht="15">
      <c r="A125">
        <v>3</v>
      </c>
      <c r="B125" s="1" t="str">
        <f>"("&amp;K125&amp;" - "&amp;$F125&amp;")²"</f>
        <v>(n - 1)²</v>
      </c>
      <c r="C125" s="1" t="str">
        <f>K125&amp;"² - "&amp;2*F125&amp;K125&amp;" + "&amp;F125*F125</f>
        <v>n² - 2n + 1</v>
      </c>
      <c r="E125">
        <f ca="1" t="shared" si="13"/>
        <v>2</v>
      </c>
      <c r="F125">
        <f ca="1" t="shared" si="13"/>
        <v>1</v>
      </c>
      <c r="G125">
        <f ca="1">ROUND(RAND()*5+0.5,0)+F125</f>
        <v>6</v>
      </c>
      <c r="H125">
        <f ca="1">ROUND(RAND()*5+0.5,0)</f>
        <v>1</v>
      </c>
      <c r="I125">
        <f ca="1">ROUND(RAND()*5+0.5,0)</f>
        <v>4</v>
      </c>
      <c r="J125" t="str">
        <f>CHAR(H125+108)</f>
        <v>m</v>
      </c>
      <c r="K125" t="str">
        <f>CHAR($H125+109)</f>
        <v>n</v>
      </c>
      <c r="L125" t="str">
        <f>CHAR($H125+110)</f>
        <v>o</v>
      </c>
    </row>
    <row r="126" spans="1:12" ht="15">
      <c r="A126">
        <v>4</v>
      </c>
      <c r="B126" s="1" t="str">
        <f>"("&amp;K126&amp;" - "&amp;$F126&amp;")²"</f>
        <v>(r - 1)²</v>
      </c>
      <c r="C126" s="1" t="str">
        <f>K126&amp;"² - "&amp;2*F126&amp;K126&amp;" + "&amp;F126*F126</f>
        <v>r² - 2r + 1</v>
      </c>
      <c r="E126">
        <f ca="1" t="shared" si="13"/>
        <v>5</v>
      </c>
      <c r="F126">
        <f ca="1" t="shared" si="13"/>
        <v>1</v>
      </c>
      <c r="G126">
        <f ca="1">ROUND(RAND()*5+0.5,0)+F126</f>
        <v>2</v>
      </c>
      <c r="H126">
        <f ca="1">ROUND(RAND()*5+0.5,0)</f>
        <v>5</v>
      </c>
      <c r="I126">
        <f ca="1">ROUND(RAND()*5+0.5,0)+E126</f>
        <v>7</v>
      </c>
      <c r="J126" t="str">
        <f>CHAR(H126+108)</f>
        <v>q</v>
      </c>
      <c r="K126" t="str">
        <f>CHAR($H126+109)</f>
        <v>r</v>
      </c>
      <c r="L126" t="str">
        <f>CHAR($H126+110)</f>
        <v>s</v>
      </c>
    </row>
    <row r="127" spans="1:12" ht="15">
      <c r="A127">
        <v>5</v>
      </c>
      <c r="B127" s="1" t="str">
        <f>"("&amp;K127&amp;" - "&amp;$F127&amp;")²"</f>
        <v>(r - 5)²</v>
      </c>
      <c r="C127" s="1" t="str">
        <f>K127&amp;"² - "&amp;2*F127&amp;K127&amp;" + "&amp;F127*F127</f>
        <v>r² - 10r + 25</v>
      </c>
      <c r="E127">
        <f ca="1" t="shared" si="13"/>
        <v>2</v>
      </c>
      <c r="F127">
        <f ca="1" t="shared" si="13"/>
        <v>5</v>
      </c>
      <c r="G127">
        <f ca="1">ROUND(RAND()*5+0.5,0)+F127</f>
        <v>6</v>
      </c>
      <c r="H127">
        <f ca="1">ROUND(RAND()*5+0.5,0)</f>
        <v>5</v>
      </c>
      <c r="I127">
        <f ca="1">ROUND(RAND()*5+0.5,0)</f>
        <v>2</v>
      </c>
      <c r="J127" t="str">
        <f>CHAR(H127+108)</f>
        <v>q</v>
      </c>
      <c r="K127" t="str">
        <f>CHAR($H127+109)</f>
        <v>r</v>
      </c>
      <c r="L127" t="str">
        <f>CHAR($H127+110)</f>
        <v>s</v>
      </c>
    </row>
    <row r="128" spans="2:3" ht="15">
      <c r="B128" s="1"/>
      <c r="C128" s="1"/>
    </row>
    <row r="129" spans="1:3" ht="15">
      <c r="A129">
        <f ca="1">ROUND(RAND()*MAX(A123:A128)+0.5,0)</f>
        <v>3</v>
      </c>
      <c r="B129" s="1" t="str">
        <f>VLOOKUP($A129,$A123:$C127,2)</f>
        <v>(n - 1)²</v>
      </c>
      <c r="C129" s="1" t="str">
        <f>VLOOKUP($A129,$A123:$C127,3)</f>
        <v>n² - 2n + 1</v>
      </c>
    </row>
    <row r="132" spans="1:9" ht="12.75">
      <c r="A132">
        <v>14</v>
      </c>
      <c r="B132" t="s">
        <v>5</v>
      </c>
      <c r="C132" t="s">
        <v>6</v>
      </c>
      <c r="E132" t="s">
        <v>7</v>
      </c>
      <c r="F132" t="s">
        <v>7</v>
      </c>
      <c r="G132" t="s">
        <v>7</v>
      </c>
      <c r="H132" t="s">
        <v>7</v>
      </c>
      <c r="I132" t="s">
        <v>7</v>
      </c>
    </row>
    <row r="133" spans="1:12" ht="15">
      <c r="A133">
        <v>1</v>
      </c>
      <c r="B133" s="1" t="str">
        <f>"("&amp;K133&amp;" + "&amp;$F133&amp;")²"</f>
        <v>(q + 5)²</v>
      </c>
      <c r="C133" s="1" t="str">
        <f>K133&amp;"² + "&amp;2*F133&amp;K133&amp;" + "&amp;F133*F133</f>
        <v>q² + 10q + 25</v>
      </c>
      <c r="E133">
        <f aca="true" ca="1" t="shared" si="14" ref="E133:F137">ROUND(RAND()*5+0.5,0)</f>
        <v>1</v>
      </c>
      <c r="F133">
        <f ca="1" t="shared" si="14"/>
        <v>5</v>
      </c>
      <c r="G133">
        <f ca="1">ROUND(RAND()*5+0.5,0)+F133</f>
        <v>7</v>
      </c>
      <c r="H133">
        <f ca="1">ROUND(RAND()*5+0.5,0)</f>
        <v>4</v>
      </c>
      <c r="I133">
        <f ca="1">ROUND(RAND()*5+0.5,0)</f>
        <v>3</v>
      </c>
      <c r="J133" t="str">
        <f>CHAR(H133+108)</f>
        <v>p</v>
      </c>
      <c r="K133" t="str">
        <f>CHAR($H133+109)</f>
        <v>q</v>
      </c>
      <c r="L133" t="str">
        <f>CHAR($H133+110)</f>
        <v>r</v>
      </c>
    </row>
    <row r="134" spans="1:12" ht="15">
      <c r="A134">
        <v>2</v>
      </c>
      <c r="B134" s="1" t="str">
        <f>"("&amp;K134&amp;" + "&amp;$F134&amp;")²"</f>
        <v>(p + 2)²</v>
      </c>
      <c r="C134" s="1" t="str">
        <f>K134&amp;"² + "&amp;2*F134&amp;K134&amp;" + "&amp;F134*F134</f>
        <v>p² + 4p + 4</v>
      </c>
      <c r="E134">
        <f ca="1" t="shared" si="14"/>
        <v>5</v>
      </c>
      <c r="F134">
        <f ca="1" t="shared" si="14"/>
        <v>2</v>
      </c>
      <c r="G134">
        <f ca="1">ROUND(RAND()*5+0.5,0)+F134</f>
        <v>4</v>
      </c>
      <c r="H134">
        <f ca="1">ROUND(RAND()*5+0.5,0)</f>
        <v>3</v>
      </c>
      <c r="I134">
        <f ca="1">ROUND(RAND()*5+0.5,0)+E134</f>
        <v>7</v>
      </c>
      <c r="J134" t="str">
        <f>CHAR(H134+108)</f>
        <v>o</v>
      </c>
      <c r="K134" t="str">
        <f>CHAR($H134+109)</f>
        <v>p</v>
      </c>
      <c r="L134" t="str">
        <f>CHAR($H134+110)</f>
        <v>q</v>
      </c>
    </row>
    <row r="135" spans="1:12" ht="15">
      <c r="A135">
        <v>3</v>
      </c>
      <c r="B135" s="1" t="str">
        <f>"("&amp;K135&amp;" + "&amp;$F135&amp;")²"</f>
        <v>(p + 4)²</v>
      </c>
      <c r="C135" s="1" t="str">
        <f>K135&amp;"² + "&amp;2*F135&amp;K135&amp;" + "&amp;F135*F135</f>
        <v>p² + 8p + 16</v>
      </c>
      <c r="E135">
        <f ca="1" t="shared" si="14"/>
        <v>4</v>
      </c>
      <c r="F135">
        <f ca="1" t="shared" si="14"/>
        <v>4</v>
      </c>
      <c r="G135">
        <f ca="1">ROUND(RAND()*5+0.5,0)+F135</f>
        <v>8</v>
      </c>
      <c r="H135">
        <f ca="1">ROUND(RAND()*5+0.5,0)</f>
        <v>3</v>
      </c>
      <c r="I135">
        <f ca="1">ROUND(RAND()*5+0.5,0)</f>
        <v>3</v>
      </c>
      <c r="J135" t="str">
        <f>CHAR(H135+108)</f>
        <v>o</v>
      </c>
      <c r="K135" t="str">
        <f>CHAR($H135+109)</f>
        <v>p</v>
      </c>
      <c r="L135" t="str">
        <f>CHAR($H135+110)</f>
        <v>q</v>
      </c>
    </row>
    <row r="136" spans="1:12" ht="15">
      <c r="A136">
        <v>4</v>
      </c>
      <c r="B136" s="1" t="str">
        <f>"("&amp;K136&amp;" + "&amp;$F136&amp;")²"</f>
        <v>(n + 5)²</v>
      </c>
      <c r="C136" s="1" t="str">
        <f>K136&amp;"² + "&amp;2*F136&amp;K136&amp;" + "&amp;F136*F136</f>
        <v>n² + 10n + 25</v>
      </c>
      <c r="E136">
        <f ca="1" t="shared" si="14"/>
        <v>5</v>
      </c>
      <c r="F136">
        <f ca="1" t="shared" si="14"/>
        <v>5</v>
      </c>
      <c r="G136">
        <f ca="1">ROUND(RAND()*5+0.5,0)+F136</f>
        <v>6</v>
      </c>
      <c r="H136">
        <f ca="1">ROUND(RAND()*5+0.5,0)</f>
        <v>1</v>
      </c>
      <c r="I136">
        <f ca="1">ROUND(RAND()*5+0.5,0)+E136</f>
        <v>10</v>
      </c>
      <c r="J136" t="str">
        <f>CHAR(H136+108)</f>
        <v>m</v>
      </c>
      <c r="K136" t="str">
        <f>CHAR($H136+109)</f>
        <v>n</v>
      </c>
      <c r="L136" t="str">
        <f>CHAR($H136+110)</f>
        <v>o</v>
      </c>
    </row>
    <row r="137" spans="1:12" ht="15">
      <c r="A137">
        <v>5</v>
      </c>
      <c r="B137" s="1" t="str">
        <f>"("&amp;K137&amp;" + "&amp;$F137&amp;")²"</f>
        <v>(r + 5)²</v>
      </c>
      <c r="C137" s="1" t="str">
        <f>K137&amp;"² + "&amp;2*F137&amp;K137&amp;" + "&amp;F137*F137</f>
        <v>r² + 10r + 25</v>
      </c>
      <c r="E137">
        <f ca="1" t="shared" si="14"/>
        <v>3</v>
      </c>
      <c r="F137">
        <f ca="1" t="shared" si="14"/>
        <v>5</v>
      </c>
      <c r="G137">
        <f ca="1">ROUND(RAND()*5+0.5,0)+F137</f>
        <v>8</v>
      </c>
      <c r="H137">
        <f ca="1">ROUND(RAND()*5+0.5,0)</f>
        <v>5</v>
      </c>
      <c r="I137">
        <f ca="1">ROUND(RAND()*5+0.5,0)</f>
        <v>2</v>
      </c>
      <c r="J137" t="str">
        <f>CHAR(H137+108)</f>
        <v>q</v>
      </c>
      <c r="K137" t="str">
        <f>CHAR($H137+109)</f>
        <v>r</v>
      </c>
      <c r="L137" t="str">
        <f>CHAR($H137+110)</f>
        <v>s</v>
      </c>
    </row>
    <row r="138" spans="2:3" ht="15">
      <c r="B138" s="1"/>
      <c r="C138" s="1"/>
    </row>
    <row r="139" spans="1:3" ht="15">
      <c r="A139">
        <f ca="1">ROUND(RAND()*MAX(A133:A138)+0.5,0)</f>
        <v>4</v>
      </c>
      <c r="B139" s="1" t="str">
        <f>VLOOKUP($A139,$A133:$C137,2)</f>
        <v>(n + 5)²</v>
      </c>
      <c r="C139" s="1" t="str">
        <f>VLOOKUP($A139,$A133:$C137,3)</f>
        <v>n² + 10n + 25</v>
      </c>
    </row>
    <row r="142" spans="1:9" ht="12.75">
      <c r="A142">
        <v>15</v>
      </c>
      <c r="B142" t="s">
        <v>5</v>
      </c>
      <c r="C142" t="s">
        <v>6</v>
      </c>
      <c r="E142" t="s">
        <v>7</v>
      </c>
      <c r="F142" t="s">
        <v>7</v>
      </c>
      <c r="G142" t="s">
        <v>7</v>
      </c>
      <c r="H142" t="s">
        <v>7</v>
      </c>
      <c r="I142" t="s">
        <v>7</v>
      </c>
    </row>
    <row r="143" spans="1:12" ht="15">
      <c r="A143">
        <v>1</v>
      </c>
      <c r="B143" s="1" t="str">
        <f>"("&amp;K143&amp;" + "&amp;$F143&amp;")("&amp;K143&amp;" - "&amp;$F143&amp;")"</f>
        <v>(p + 1)(p - 1)</v>
      </c>
      <c r="C143" s="1" t="str">
        <f>K143&amp;"² - "&amp;F143*F143</f>
        <v>p² - 1</v>
      </c>
      <c r="E143">
        <f aca="true" ca="1" t="shared" si="15" ref="E143:F147">ROUND(RAND()*5+0.5,0)</f>
        <v>3</v>
      </c>
      <c r="F143">
        <f ca="1" t="shared" si="15"/>
        <v>1</v>
      </c>
      <c r="G143">
        <f ca="1">ROUND(RAND()*5+0.5,0)+F143</f>
        <v>3</v>
      </c>
      <c r="H143">
        <f ca="1">ROUND(RAND()*5+0.5,0)</f>
        <v>3</v>
      </c>
      <c r="I143">
        <f ca="1">ROUND(RAND()*5+0.5,0)</f>
        <v>5</v>
      </c>
      <c r="J143" t="str">
        <f>CHAR(H143+108)</f>
        <v>o</v>
      </c>
      <c r="K143" t="str">
        <f>CHAR($H143+109)</f>
        <v>p</v>
      </c>
      <c r="L143" t="str">
        <f>CHAR($H143+110)</f>
        <v>q</v>
      </c>
    </row>
    <row r="144" spans="1:12" ht="15">
      <c r="A144">
        <v>2</v>
      </c>
      <c r="B144" s="1" t="str">
        <f>"("&amp;K144&amp;" + "&amp;$F144&amp;")("&amp;K144&amp;" - "&amp;$F144&amp;")"</f>
        <v>(q + 3)(q - 3)</v>
      </c>
      <c r="C144" s="1" t="str">
        <f>K144&amp;"² - "&amp;F144*F144</f>
        <v>q² - 9</v>
      </c>
      <c r="E144">
        <f ca="1" t="shared" si="15"/>
        <v>4</v>
      </c>
      <c r="F144">
        <f ca="1" t="shared" si="15"/>
        <v>3</v>
      </c>
      <c r="G144">
        <f ca="1">ROUND(RAND()*5+0.5,0)+F144</f>
        <v>7</v>
      </c>
      <c r="H144">
        <f ca="1">ROUND(RAND()*5+0.5,0)</f>
        <v>4</v>
      </c>
      <c r="I144">
        <f ca="1">ROUND(RAND()*5+0.5,0)+E144</f>
        <v>8</v>
      </c>
      <c r="J144" t="str">
        <f>CHAR(H144+108)</f>
        <v>p</v>
      </c>
      <c r="K144" t="str">
        <f>CHAR($H144+109)</f>
        <v>q</v>
      </c>
      <c r="L144" t="str">
        <f>CHAR($H144+110)</f>
        <v>r</v>
      </c>
    </row>
    <row r="145" spans="1:12" ht="15">
      <c r="A145">
        <v>3</v>
      </c>
      <c r="B145" s="1" t="str">
        <f>"("&amp;K145&amp;" + "&amp;$F145&amp;")("&amp;K145&amp;" - "&amp;$F145&amp;")"</f>
        <v>(n + 4)(n - 4)</v>
      </c>
      <c r="C145" s="1" t="str">
        <f>K145&amp;"² - "&amp;F145*F145</f>
        <v>n² - 16</v>
      </c>
      <c r="E145">
        <f ca="1" t="shared" si="15"/>
        <v>5</v>
      </c>
      <c r="F145">
        <f ca="1" t="shared" si="15"/>
        <v>4</v>
      </c>
      <c r="G145">
        <f ca="1">ROUND(RAND()*5+0.5,0)+F145</f>
        <v>7</v>
      </c>
      <c r="H145">
        <f ca="1">ROUND(RAND()*5+0.5,0)</f>
        <v>1</v>
      </c>
      <c r="I145">
        <f ca="1">ROUND(RAND()*5+0.5,0)</f>
        <v>5</v>
      </c>
      <c r="J145" t="str">
        <f>CHAR(H145+108)</f>
        <v>m</v>
      </c>
      <c r="K145" t="str">
        <f>CHAR($H145+109)</f>
        <v>n</v>
      </c>
      <c r="L145" t="str">
        <f>CHAR($H145+110)</f>
        <v>o</v>
      </c>
    </row>
    <row r="146" spans="1:12" ht="15">
      <c r="A146">
        <v>4</v>
      </c>
      <c r="B146" s="1" t="str">
        <f>"("&amp;K146&amp;" + "&amp;$F146&amp;")("&amp;K146&amp;" - "&amp;$F146&amp;")"</f>
        <v>(r + 5)(r - 5)</v>
      </c>
      <c r="C146" s="1" t="str">
        <f>K146&amp;"² - "&amp;F146*F146</f>
        <v>r² - 25</v>
      </c>
      <c r="E146">
        <f ca="1" t="shared" si="15"/>
        <v>4</v>
      </c>
      <c r="F146">
        <f ca="1" t="shared" si="15"/>
        <v>5</v>
      </c>
      <c r="G146">
        <f ca="1">ROUND(RAND()*5+0.5,0)+F146</f>
        <v>9</v>
      </c>
      <c r="H146">
        <f ca="1">ROUND(RAND()*5+0.5,0)</f>
        <v>5</v>
      </c>
      <c r="I146">
        <f ca="1">ROUND(RAND()*5+0.5,0)+E146</f>
        <v>6</v>
      </c>
      <c r="J146" t="str">
        <f>CHAR(H146+108)</f>
        <v>q</v>
      </c>
      <c r="K146" t="str">
        <f>CHAR($H146+109)</f>
        <v>r</v>
      </c>
      <c r="L146" t="str">
        <f>CHAR($H146+110)</f>
        <v>s</v>
      </c>
    </row>
    <row r="147" spans="1:12" ht="15">
      <c r="A147">
        <v>5</v>
      </c>
      <c r="B147" s="1" t="str">
        <f>"("&amp;K147&amp;" + "&amp;$F147&amp;")("&amp;K147&amp;" - "&amp;$F147&amp;")"</f>
        <v>(q + 1)(q - 1)</v>
      </c>
      <c r="C147" s="1" t="str">
        <f>K147&amp;"² - "&amp;F147*F147</f>
        <v>q² - 1</v>
      </c>
      <c r="E147">
        <f ca="1" t="shared" si="15"/>
        <v>2</v>
      </c>
      <c r="F147">
        <f ca="1" t="shared" si="15"/>
        <v>1</v>
      </c>
      <c r="G147">
        <f ca="1">ROUND(RAND()*5+0.5,0)+F147</f>
        <v>5</v>
      </c>
      <c r="H147">
        <f ca="1">ROUND(RAND()*5+0.5,0)</f>
        <v>4</v>
      </c>
      <c r="I147">
        <f ca="1">ROUND(RAND()*5+0.5,0)</f>
        <v>2</v>
      </c>
      <c r="J147" t="str">
        <f>CHAR(H147+108)</f>
        <v>p</v>
      </c>
      <c r="K147" t="str">
        <f>CHAR($H147+109)</f>
        <v>q</v>
      </c>
      <c r="L147" t="str">
        <f>CHAR($H147+110)</f>
        <v>r</v>
      </c>
    </row>
    <row r="148" spans="2:3" ht="15">
      <c r="B148" s="1"/>
      <c r="C148" s="1"/>
    </row>
    <row r="149" spans="1:3" ht="15">
      <c r="A149">
        <f ca="1">ROUND(RAND()*MAX(A143:A148)+0.5,0)</f>
        <v>1</v>
      </c>
      <c r="B149" s="1" t="str">
        <f>VLOOKUP($A149,$A143:$C147,2)</f>
        <v>(p + 1)(p - 1)</v>
      </c>
      <c r="C149" s="1" t="str">
        <f>VLOOKUP($A149,$A143:$C147,3)</f>
        <v>p² - 1</v>
      </c>
    </row>
    <row r="152" spans="1:9" ht="12.75">
      <c r="A152">
        <v>16</v>
      </c>
      <c r="B152" t="s">
        <v>5</v>
      </c>
      <c r="C152" t="s">
        <v>6</v>
      </c>
      <c r="E152" t="s">
        <v>7</v>
      </c>
      <c r="F152" t="s">
        <v>7</v>
      </c>
      <c r="G152" t="s">
        <v>7</v>
      </c>
      <c r="H152" t="s">
        <v>7</v>
      </c>
      <c r="I152" t="s">
        <v>7</v>
      </c>
    </row>
    <row r="153" spans="1:12" ht="15">
      <c r="A153">
        <v>1</v>
      </c>
      <c r="B153" s="1" t="str">
        <f>"("&amp;E153&amp;K153&amp;" + "&amp;$F153&amp;")("&amp;E153&amp;K153&amp;" - "&amp;$F153&amp;")"</f>
        <v>(3p + 1)(3p - 1)</v>
      </c>
      <c r="C153" s="1" t="str">
        <f>E153*E153&amp;K153&amp;"² - "&amp;F153*F153</f>
        <v>9p² - 1</v>
      </c>
      <c r="E153">
        <f aca="true" ca="1" t="shared" si="16" ref="E153:F157">ROUND(RAND()*5+0.5,0)</f>
        <v>3</v>
      </c>
      <c r="F153">
        <f ca="1" t="shared" si="16"/>
        <v>1</v>
      </c>
      <c r="G153">
        <f ca="1">ROUND(RAND()*5+0.5,0)+F153</f>
        <v>3</v>
      </c>
      <c r="H153">
        <f ca="1">ROUND(RAND()*5+0.5,0)</f>
        <v>3</v>
      </c>
      <c r="I153">
        <f ca="1">ROUND(RAND()*5+0.5,0)</f>
        <v>5</v>
      </c>
      <c r="J153" t="str">
        <f>CHAR(H153+108)</f>
        <v>o</v>
      </c>
      <c r="K153" t="str">
        <f>CHAR($H153+109)</f>
        <v>p</v>
      </c>
      <c r="L153" t="str">
        <f>CHAR($H153+110)</f>
        <v>q</v>
      </c>
    </row>
    <row r="154" spans="1:12" ht="15">
      <c r="A154">
        <v>2</v>
      </c>
      <c r="B154" s="1" t="str">
        <f>"("&amp;E154&amp;K154&amp;" + "&amp;$F154&amp;")("&amp;E154&amp;K154&amp;" - "&amp;$F154&amp;")"</f>
        <v>(1n + 2)(1n - 2)</v>
      </c>
      <c r="C154" s="1" t="str">
        <f>E154*E154&amp;K154&amp;"² - "&amp;F154*F154</f>
        <v>1n² - 4</v>
      </c>
      <c r="E154">
        <f ca="1" t="shared" si="16"/>
        <v>1</v>
      </c>
      <c r="F154">
        <f ca="1" t="shared" si="16"/>
        <v>2</v>
      </c>
      <c r="G154">
        <f ca="1">ROUND(RAND()*5+0.5,0)+F154</f>
        <v>7</v>
      </c>
      <c r="H154">
        <f ca="1">ROUND(RAND()*5+0.5,0)</f>
        <v>1</v>
      </c>
      <c r="I154">
        <f ca="1">ROUND(RAND()*5+0.5,0)+E154</f>
        <v>6</v>
      </c>
      <c r="J154" t="str">
        <f>CHAR(H154+108)</f>
        <v>m</v>
      </c>
      <c r="K154" t="str">
        <f>CHAR($H154+109)</f>
        <v>n</v>
      </c>
      <c r="L154" t="str">
        <f>CHAR($H154+110)</f>
        <v>o</v>
      </c>
    </row>
    <row r="155" spans="1:12" ht="15">
      <c r="A155">
        <v>3</v>
      </c>
      <c r="B155" s="1" t="str">
        <f>"("&amp;E155&amp;K155&amp;" + "&amp;$F155&amp;")("&amp;E155&amp;K155&amp;" - "&amp;$F155&amp;")"</f>
        <v>(4q + 2)(4q - 2)</v>
      </c>
      <c r="C155" s="1" t="str">
        <f>E155*E155&amp;K155&amp;"² - "&amp;F155*F155</f>
        <v>16q² - 4</v>
      </c>
      <c r="E155">
        <f ca="1" t="shared" si="16"/>
        <v>4</v>
      </c>
      <c r="F155">
        <f ca="1" t="shared" si="16"/>
        <v>2</v>
      </c>
      <c r="G155">
        <f ca="1">ROUND(RAND()*5+0.5,0)+F155</f>
        <v>7</v>
      </c>
      <c r="H155">
        <f ca="1">ROUND(RAND()*5+0.5,0)</f>
        <v>4</v>
      </c>
      <c r="I155">
        <f ca="1">ROUND(RAND()*5+0.5,0)</f>
        <v>3</v>
      </c>
      <c r="J155" t="str">
        <f>CHAR(H155+108)</f>
        <v>p</v>
      </c>
      <c r="K155" t="str">
        <f>CHAR($H155+109)</f>
        <v>q</v>
      </c>
      <c r="L155" t="str">
        <f>CHAR($H155+110)</f>
        <v>r</v>
      </c>
    </row>
    <row r="156" spans="1:12" ht="15">
      <c r="A156">
        <v>4</v>
      </c>
      <c r="B156" s="1" t="str">
        <f>"("&amp;E156&amp;K156&amp;" + "&amp;$F156&amp;")("&amp;E156&amp;K156&amp;" - "&amp;$F156&amp;")"</f>
        <v>(5n + 5)(5n - 5)</v>
      </c>
      <c r="C156" s="1" t="str">
        <f>E156*E156&amp;K156&amp;"² - "&amp;F156*F156</f>
        <v>25n² - 25</v>
      </c>
      <c r="E156">
        <f ca="1" t="shared" si="16"/>
        <v>5</v>
      </c>
      <c r="F156">
        <f ca="1" t="shared" si="16"/>
        <v>5</v>
      </c>
      <c r="G156">
        <f ca="1">ROUND(RAND()*5+0.5,0)+F156</f>
        <v>10</v>
      </c>
      <c r="H156">
        <f ca="1">ROUND(RAND()*5+0.5,0)</f>
        <v>1</v>
      </c>
      <c r="I156">
        <f ca="1">ROUND(RAND()*5+0.5,0)+E156</f>
        <v>8</v>
      </c>
      <c r="J156" t="str">
        <f>CHAR(H156+108)</f>
        <v>m</v>
      </c>
      <c r="K156" t="str">
        <f>CHAR($H156+109)</f>
        <v>n</v>
      </c>
      <c r="L156" t="str">
        <f>CHAR($H156+110)</f>
        <v>o</v>
      </c>
    </row>
    <row r="157" spans="1:12" ht="15">
      <c r="A157">
        <v>5</v>
      </c>
      <c r="B157" s="1" t="str">
        <f>"("&amp;E157&amp;K157&amp;" + "&amp;$F157&amp;")("&amp;E157&amp;K157&amp;" - "&amp;$F157&amp;")"</f>
        <v>(5r + 4)(5r - 4)</v>
      </c>
      <c r="C157" s="1" t="str">
        <f>E157*E157&amp;K157&amp;"² - "&amp;F157*F157</f>
        <v>25r² - 16</v>
      </c>
      <c r="E157">
        <f ca="1" t="shared" si="16"/>
        <v>5</v>
      </c>
      <c r="F157">
        <f ca="1" t="shared" si="16"/>
        <v>4</v>
      </c>
      <c r="G157">
        <f ca="1">ROUND(RAND()*5+0.5,0)+F157</f>
        <v>9</v>
      </c>
      <c r="H157">
        <f ca="1">ROUND(RAND()*5+0.5,0)</f>
        <v>5</v>
      </c>
      <c r="I157">
        <f ca="1">ROUND(RAND()*5+0.5,0)</f>
        <v>4</v>
      </c>
      <c r="J157" t="str">
        <f>CHAR(H157+108)</f>
        <v>q</v>
      </c>
      <c r="K157" t="str">
        <f>CHAR($H157+109)</f>
        <v>r</v>
      </c>
      <c r="L157" t="str">
        <f>CHAR($H157+110)</f>
        <v>s</v>
      </c>
    </row>
    <row r="158" spans="2:3" ht="15">
      <c r="B158" s="1"/>
      <c r="C158" s="1"/>
    </row>
    <row r="159" spans="1:3" ht="15">
      <c r="A159">
        <f ca="1">ROUND(RAND()*MAX(A153:A158)+0.5,0)</f>
        <v>1</v>
      </c>
      <c r="B159" s="1" t="str">
        <f>VLOOKUP($A159,$A153:$C157,2)</f>
        <v>(3p + 1)(3p - 1)</v>
      </c>
      <c r="C159" s="1" t="str">
        <f>VLOOKUP($A159,$A153:$C157,3)</f>
        <v>9p² - 1</v>
      </c>
    </row>
    <row r="161" ht="15.75">
      <c r="B161" s="2" t="s">
        <v>1</v>
      </c>
    </row>
    <row r="162" spans="1:9" ht="12.75">
      <c r="A162">
        <v>16</v>
      </c>
      <c r="B162" t="s">
        <v>5</v>
      </c>
      <c r="C162" t="s">
        <v>6</v>
      </c>
      <c r="E162" t="s">
        <v>7</v>
      </c>
      <c r="F162" t="s">
        <v>7</v>
      </c>
      <c r="G162" t="s">
        <v>7</v>
      </c>
      <c r="H162" t="s">
        <v>7</v>
      </c>
      <c r="I162" t="s">
        <v>7</v>
      </c>
    </row>
    <row r="163" spans="1:12" ht="15">
      <c r="A163">
        <v>1</v>
      </c>
      <c r="B163" s="1" t="str">
        <f>J163&amp;"² · "&amp;E163&amp;J163&amp;K163&amp;" + "&amp;F163&amp;K163&amp;"²"&amp;J163&amp;" · "&amp;G163&amp;J163&amp;" - "&amp;H163&amp;J163&amp;" ·"&amp;I163&amp;J163&amp;"²"&amp;K163</f>
        <v>o² · 3op + 3p²o · 5o - 3o ·3o²p</v>
      </c>
      <c r="C163" s="1" t="str">
        <f>E163-H163*I163&amp;J163&amp;"³"&amp;K163&amp;" + "&amp;F163*G163&amp;J163&amp;"²"&amp;K163&amp;"²"</f>
        <v>-6o³p + 15o²p²</v>
      </c>
      <c r="E163">
        <f aca="true" ca="1" t="shared" si="17" ref="E163:F167">ROUND(RAND()*5+0.5,0)</f>
        <v>3</v>
      </c>
      <c r="F163">
        <f ca="1" t="shared" si="17"/>
        <v>3</v>
      </c>
      <c r="G163">
        <f ca="1">ROUND(RAND()*5+0.5,0)+F163</f>
        <v>5</v>
      </c>
      <c r="H163">
        <f ca="1">ROUND(RAND()*5+0.5,0)</f>
        <v>3</v>
      </c>
      <c r="I163">
        <f ca="1">ROUND(RAND()*5+0.5,0)</f>
        <v>3</v>
      </c>
      <c r="J163" t="str">
        <f>CHAR(H163+108)</f>
        <v>o</v>
      </c>
      <c r="K163" t="str">
        <f>CHAR($H163+109)</f>
        <v>p</v>
      </c>
      <c r="L163" t="str">
        <f>CHAR($H163+110)</f>
        <v>q</v>
      </c>
    </row>
    <row r="164" spans="1:12" ht="15">
      <c r="A164">
        <v>2</v>
      </c>
      <c r="B164" s="1" t="str">
        <f>J164&amp;"² · "&amp;E164&amp;J164&amp;K164&amp;" + "&amp;F164&amp;K164&amp;"²"&amp;J164&amp;" · "&amp;G164&amp;J164&amp;" - "&amp;H164&amp;J164&amp;" ·"&amp;I164&amp;J164&amp;"²"&amp;K164</f>
        <v>m² · 2mn + 2n²m · 6m - 1m ·5m²n</v>
      </c>
      <c r="C164" s="1" t="str">
        <f>E164-H164*I164&amp;J164&amp;"³"&amp;K164&amp;" + "&amp;F164*G164&amp;J164&amp;"²"&amp;K164&amp;"²"</f>
        <v>-3m³n + 12m²n²</v>
      </c>
      <c r="E164">
        <f ca="1" t="shared" si="17"/>
        <v>2</v>
      </c>
      <c r="F164">
        <f ca="1" t="shared" si="17"/>
        <v>2</v>
      </c>
      <c r="G164">
        <f ca="1">ROUND(RAND()*5+0.5,0)+F164</f>
        <v>6</v>
      </c>
      <c r="H164">
        <f ca="1">ROUND(RAND()*5+0.5,0)</f>
        <v>1</v>
      </c>
      <c r="I164">
        <f ca="1">ROUND(RAND()*5+0.5,0)+E164</f>
        <v>5</v>
      </c>
      <c r="J164" t="str">
        <f>CHAR(H164+108)</f>
        <v>m</v>
      </c>
      <c r="K164" t="str">
        <f>CHAR($H164+109)</f>
        <v>n</v>
      </c>
      <c r="L164" t="str">
        <f>CHAR($H164+110)</f>
        <v>o</v>
      </c>
    </row>
    <row r="165" spans="1:12" ht="15">
      <c r="A165">
        <v>3</v>
      </c>
      <c r="B165" s="1" t="str">
        <f>J165&amp;"² · "&amp;E165&amp;J165&amp;K165&amp;" + "&amp;F165&amp;K165&amp;"²"&amp;J165&amp;" · "&amp;G165&amp;J165&amp;" - "&amp;H165&amp;J165&amp;" ·"&amp;I165&amp;J165&amp;"²"&amp;K165</f>
        <v>q² · 3qr + 2r²q · 6q - 5q ·2q²r</v>
      </c>
      <c r="C165" s="1" t="str">
        <f>E165-H165*I165&amp;J165&amp;"³"&amp;K165&amp;" + "&amp;F165*G165&amp;J165&amp;"²"&amp;K165&amp;"²"</f>
        <v>-7q³r + 12q²r²</v>
      </c>
      <c r="E165">
        <f ca="1" t="shared" si="17"/>
        <v>3</v>
      </c>
      <c r="F165">
        <f ca="1" t="shared" si="17"/>
        <v>2</v>
      </c>
      <c r="G165">
        <f ca="1">ROUND(RAND()*5+0.5,0)+F165</f>
        <v>6</v>
      </c>
      <c r="H165">
        <f ca="1">ROUND(RAND()*5+0.5,0)</f>
        <v>5</v>
      </c>
      <c r="I165">
        <f ca="1">ROUND(RAND()*5+0.5,0)</f>
        <v>2</v>
      </c>
      <c r="J165" t="str">
        <f>CHAR(H165+108)</f>
        <v>q</v>
      </c>
      <c r="K165" t="str">
        <f>CHAR($H165+109)</f>
        <v>r</v>
      </c>
      <c r="L165" t="str">
        <f>CHAR($H165+110)</f>
        <v>s</v>
      </c>
    </row>
    <row r="166" spans="1:12" ht="15">
      <c r="A166">
        <v>4</v>
      </c>
      <c r="B166" s="1" t="str">
        <f>J166&amp;"² · "&amp;E166&amp;J166&amp;K166&amp;" + "&amp;F166&amp;K166&amp;"²"&amp;J166&amp;" · "&amp;G166&amp;J166&amp;" - "&amp;H166&amp;J166&amp;" ·"&amp;I166&amp;J166&amp;"²"&amp;K166</f>
        <v>m² · 4mn + 3n²m · 5m - 1m ·5m²n</v>
      </c>
      <c r="C166" s="1" t="str">
        <f>E166-H166*I166&amp;J166&amp;"³"&amp;K166&amp;" + "&amp;F166*G166&amp;J166&amp;"²"&amp;K166&amp;"²"</f>
        <v>-1m³n + 15m²n²</v>
      </c>
      <c r="E166">
        <f ca="1" t="shared" si="17"/>
        <v>4</v>
      </c>
      <c r="F166">
        <f ca="1" t="shared" si="17"/>
        <v>3</v>
      </c>
      <c r="G166">
        <f ca="1">ROUND(RAND()*5+0.5,0)+F166</f>
        <v>5</v>
      </c>
      <c r="H166">
        <f ca="1">ROUND(RAND()*5+0.5,0)</f>
        <v>1</v>
      </c>
      <c r="I166">
        <f ca="1">ROUND(RAND()*5+0.5,0)+E166</f>
        <v>5</v>
      </c>
      <c r="J166" t="str">
        <f>CHAR(H166+108)</f>
        <v>m</v>
      </c>
      <c r="K166" t="str">
        <f>CHAR($H166+109)</f>
        <v>n</v>
      </c>
      <c r="L166" t="str">
        <f>CHAR($H166+110)</f>
        <v>o</v>
      </c>
    </row>
    <row r="167" spans="1:12" ht="15">
      <c r="A167">
        <v>5</v>
      </c>
      <c r="B167" s="1" t="str">
        <f>J167&amp;"² · "&amp;E167&amp;J167&amp;K167&amp;" + "&amp;F167&amp;K167&amp;"²"&amp;J167&amp;" · "&amp;G167&amp;J167&amp;" - "&amp;H167&amp;J167&amp;" ·"&amp;I167&amp;J167&amp;"²"&amp;K167</f>
        <v>q² · 1qr + 4r²q · 8q - 5q ·3q²r</v>
      </c>
      <c r="C167" s="1" t="str">
        <f>E167-H167*I167&amp;J167&amp;"³"&amp;K167&amp;" + "&amp;F167*G167&amp;J167&amp;"²"&amp;K167&amp;"²"</f>
        <v>-14q³r + 32q²r²</v>
      </c>
      <c r="E167">
        <f ca="1" t="shared" si="17"/>
        <v>1</v>
      </c>
      <c r="F167">
        <f ca="1" t="shared" si="17"/>
        <v>4</v>
      </c>
      <c r="G167">
        <f ca="1">ROUND(RAND()*5+0.5,0)+F167</f>
        <v>8</v>
      </c>
      <c r="H167">
        <f ca="1">ROUND(RAND()*5+0.5,0)</f>
        <v>5</v>
      </c>
      <c r="I167">
        <f ca="1">ROUND(RAND()*5+0.5,0)</f>
        <v>3</v>
      </c>
      <c r="J167" t="str">
        <f>CHAR(H167+108)</f>
        <v>q</v>
      </c>
      <c r="K167" t="str">
        <f>CHAR($H167+109)</f>
        <v>r</v>
      </c>
      <c r="L167" t="str">
        <f>CHAR($H167+110)</f>
        <v>s</v>
      </c>
    </row>
    <row r="168" spans="2:3" ht="15">
      <c r="B168" s="1"/>
      <c r="C168" s="1"/>
    </row>
    <row r="169" spans="1:3" ht="15">
      <c r="A169">
        <f ca="1">ROUND(RAND()*MAX(A163:A168)+0.5,0)</f>
        <v>3</v>
      </c>
      <c r="B169" s="1" t="str">
        <f>VLOOKUP($A169,$A163:$C167,2)</f>
        <v>q² · 3qr + 2r²q · 6q - 5q ·2q²r</v>
      </c>
      <c r="C169" s="1" t="str">
        <f>VLOOKUP($A169,$A163:$C167,3)</f>
        <v>-7q³r + 12q²r²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" sqref="C2"/>
    </sheetView>
  </sheetViews>
  <sheetFormatPr defaultColWidth="11.421875" defaultRowHeight="12.75"/>
  <cols>
    <col min="2" max="2" width="23.140625" style="0" customWidth="1"/>
  </cols>
  <sheetData>
    <row r="1" ht="12.75">
      <c r="A1">
        <v>17</v>
      </c>
    </row>
    <row r="2" ht="12.75">
      <c r="A2">
        <f ca="1">ROUND(RAND()*(A1-1)+0.5,0)</f>
        <v>16</v>
      </c>
    </row>
    <row r="4" spans="1:3" ht="12.75">
      <c r="A4">
        <f ca="1">MOD(ROUND(RAND()*A1+0.5,0),A1)</f>
        <v>1</v>
      </c>
      <c r="B4" t="str">
        <f>Daten1!B9</f>
        <v>4p · 2pq · 5qp</v>
      </c>
      <c r="C4" t="str">
        <f>Daten1!C9</f>
        <v>40 p³ q²</v>
      </c>
    </row>
    <row r="5" spans="1:3" ht="12.75">
      <c r="A5">
        <f>MOD(A4+$A$2,$A$1)</f>
        <v>0</v>
      </c>
      <c r="B5" t="str">
        <f>Daten1!B19</f>
        <v>2p + 2pq - 4p - 4qp - 3q</v>
      </c>
      <c r="C5" t="str">
        <f>Daten1!C19</f>
        <v>-2p - 2pq - 3q</v>
      </c>
    </row>
    <row r="6" spans="1:3" ht="12.75">
      <c r="A6">
        <f>MOD(A5+$A$2,$A$1)</f>
        <v>16</v>
      </c>
      <c r="B6" t="str">
        <f>Daten1!B29</f>
        <v>-4qs + 3qr - 5sq + 5rq</v>
      </c>
      <c r="C6" t="str">
        <f>Daten1!C29</f>
        <v>-9qs + 8qr</v>
      </c>
    </row>
    <row r="7" spans="1:3" ht="12.75">
      <c r="A7">
        <f aca="true" t="shared" si="0" ref="A7:A20">MOD(A6+$A$2,$A$1)</f>
        <v>15</v>
      </c>
      <c r="B7" t="str">
        <f>Daten1!B39</f>
        <v>-4w²x - 4wx - 8x²w + 11wx²</v>
      </c>
      <c r="C7" t="str">
        <f>Daten1!C39</f>
        <v>-4w²x - 4wx + 3wx²</v>
      </c>
    </row>
    <row r="8" spans="1:3" ht="12.75">
      <c r="A8">
        <f t="shared" si="0"/>
        <v>14</v>
      </c>
      <c r="B8" t="str">
        <f>Daten1!B49</f>
        <v>(-1n + 3o) - (5o + 4n)</v>
      </c>
      <c r="C8" t="str">
        <f>Daten1!C49</f>
        <v>-5n - 2o</v>
      </c>
    </row>
    <row r="9" spans="1:3" ht="12.75">
      <c r="A9">
        <f t="shared" si="0"/>
        <v>13</v>
      </c>
      <c r="B9" t="str">
        <f>Daten1!B59</f>
        <v>(4q² - 4q) - (9q - 5q²)</v>
      </c>
      <c r="C9" t="str">
        <f>Daten1!C59</f>
        <v>9q² - 13q</v>
      </c>
    </row>
    <row r="10" spans="1:3" ht="12.75">
      <c r="A10">
        <f t="shared" si="0"/>
        <v>12</v>
      </c>
      <c r="B10" t="str">
        <f>Daten1!B69</f>
        <v>5 + 3 · (6v - 10w)</v>
      </c>
      <c r="C10" t="str">
        <f>Daten1!C69</f>
        <v>5 + 18v - 30w</v>
      </c>
    </row>
    <row r="11" spans="1:3" ht="12.75">
      <c r="A11">
        <f t="shared" si="0"/>
        <v>11</v>
      </c>
      <c r="B11" t="str">
        <f>Daten1!B79</f>
        <v>(-3t) · (7t - 8u)</v>
      </c>
      <c r="C11" t="str">
        <f>Daten1!C79</f>
        <v>-21t² + 24tu</v>
      </c>
    </row>
    <row r="12" spans="1:3" ht="12.75">
      <c r="A12">
        <f t="shared" si="0"/>
        <v>10</v>
      </c>
      <c r="B12" t="str">
        <f>Daten1!B89</f>
        <v>-3t + (-3) · (7s + 7t)</v>
      </c>
      <c r="C12" t="str">
        <f>Daten1!C89</f>
        <v>-21s - 24t</v>
      </c>
    </row>
    <row r="13" spans="1:3" ht="12.75">
      <c r="A13">
        <f t="shared" si="0"/>
        <v>9</v>
      </c>
      <c r="B13" t="str">
        <f>Daten1!B99</f>
        <v>(12rs - 12s) :2</v>
      </c>
      <c r="C13" t="str">
        <f>Daten1!C99</f>
        <v>6rs - 6s</v>
      </c>
    </row>
    <row r="14" spans="1:3" ht="12.75">
      <c r="A14">
        <f t="shared" si="0"/>
        <v>8</v>
      </c>
      <c r="B14" t="str">
        <f>Daten1!B109</f>
        <v>(v + 4) · (6 + 9v)</v>
      </c>
      <c r="C14" t="str">
        <f>Daten1!C109</f>
        <v>9v² + 42v+ 24</v>
      </c>
    </row>
    <row r="15" spans="1:3" ht="12.75">
      <c r="A15">
        <f t="shared" si="0"/>
        <v>7</v>
      </c>
      <c r="B15" t="str">
        <f>Daten1!B119</f>
        <v>(q - 4) · (4q - 7)</v>
      </c>
      <c r="C15" t="str">
        <f>Daten1!C119</f>
        <v>4q² - 23q + 28</v>
      </c>
    </row>
    <row r="16" spans="1:3" ht="12.75">
      <c r="A16">
        <f t="shared" si="0"/>
        <v>6</v>
      </c>
      <c r="B16" t="str">
        <f>Daten1!B129</f>
        <v>(n - 1)²</v>
      </c>
      <c r="C16" t="str">
        <f>Daten1!C129</f>
        <v>n² - 2n + 1</v>
      </c>
    </row>
    <row r="17" spans="1:3" ht="12.75">
      <c r="A17">
        <f t="shared" si="0"/>
        <v>5</v>
      </c>
      <c r="B17" t="str">
        <f>Daten1!B139</f>
        <v>(n + 5)²</v>
      </c>
      <c r="C17" t="str">
        <f>Daten1!C139</f>
        <v>n² + 10n + 25</v>
      </c>
    </row>
    <row r="18" spans="1:3" ht="12.75">
      <c r="A18">
        <f t="shared" si="0"/>
        <v>4</v>
      </c>
      <c r="B18" t="str">
        <f>Daten1!B149</f>
        <v>(p + 1)(p - 1)</v>
      </c>
      <c r="C18" t="str">
        <f>Daten1!C149</f>
        <v>p² - 1</v>
      </c>
    </row>
    <row r="19" spans="1:3" ht="12.75">
      <c r="A19">
        <f t="shared" si="0"/>
        <v>3</v>
      </c>
      <c r="B19" t="str">
        <f>Daten1!B159</f>
        <v>(3p + 1)(3p - 1)</v>
      </c>
      <c r="C19" t="str">
        <f>Daten1!C159</f>
        <v>9p² - 1</v>
      </c>
    </row>
    <row r="20" spans="1:3" ht="12.75">
      <c r="A20">
        <f t="shared" si="0"/>
        <v>2</v>
      </c>
      <c r="B20" t="str">
        <f>Daten1!B169</f>
        <v>q² · 3qr + 2r²q · 6q - 5q ·2q²r</v>
      </c>
      <c r="C20" t="str">
        <f>Daten1!C169</f>
        <v>-7q³r + 12q²r²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4">
      <selection activeCell="N33" sqref="N33"/>
    </sheetView>
  </sheetViews>
  <sheetFormatPr defaultColWidth="11.421875" defaultRowHeight="12.75"/>
  <cols>
    <col min="14" max="14" width="21.8515625" style="0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tr">
        <f>"L = {"&amp;F2&amp;"}"</f>
        <v>L = {2}</v>
      </c>
      <c r="O1" s="5"/>
      <c r="P1" s="11" t="s">
        <v>29</v>
      </c>
    </row>
    <row r="2" spans="1:15" ht="12.75">
      <c r="A2" s="5"/>
      <c r="B2" s="5"/>
      <c r="C2" s="5"/>
      <c r="D2" s="5" t="s">
        <v>23</v>
      </c>
      <c r="E2" s="5" t="s">
        <v>27</v>
      </c>
      <c r="F2" s="5">
        <f ca="1">ROUND(RAND()*5+0.5,0)</f>
        <v>2</v>
      </c>
      <c r="G2" s="5"/>
      <c r="H2" s="5"/>
      <c r="I2" s="5"/>
      <c r="J2" s="5"/>
      <c r="K2" s="5"/>
      <c r="L2" s="5"/>
      <c r="M2" s="5"/>
      <c r="N2" s="5" t="str">
        <f>A2&amp;B2&amp;C2&amp;D2&amp;E2&amp;F2&amp;G2&amp;H2&amp;I2</f>
        <v>x = 2</v>
      </c>
      <c r="O2" s="5">
        <f>J2&amp;K2</f>
      </c>
    </row>
    <row r="3" spans="1:15" ht="12.75">
      <c r="A3" s="5"/>
      <c r="B3" s="5"/>
      <c r="C3" s="5">
        <f>K3</f>
        <v>2</v>
      </c>
      <c r="D3" s="5" t="str">
        <f>D2</f>
        <v>x</v>
      </c>
      <c r="E3" s="5" t="s">
        <v>27</v>
      </c>
      <c r="F3" s="5">
        <f>F2*K3</f>
        <v>4</v>
      </c>
      <c r="G3" s="5"/>
      <c r="H3" s="5" t="s">
        <v>26</v>
      </c>
      <c r="I3" s="5"/>
      <c r="J3" s="5" t="s">
        <v>24</v>
      </c>
      <c r="K3" s="5">
        <f ca="1">ROUND(RAND()*5+0.5,0)</f>
        <v>2</v>
      </c>
      <c r="L3" s="5"/>
      <c r="M3" s="5"/>
      <c r="N3" s="5" t="str">
        <f>A3&amp;B3&amp;C3&amp;D3&amp;E3&amp;F3&amp;G3&amp;H3&amp;I3</f>
        <v>2x = 4   </v>
      </c>
      <c r="O3" s="5" t="str">
        <f>J3&amp;K3&amp;L3</f>
        <v>|:2</v>
      </c>
    </row>
    <row r="4" spans="1:15" ht="12.75">
      <c r="A4" s="5">
        <f>C3</f>
        <v>2</v>
      </c>
      <c r="B4" s="5" t="str">
        <f>D3</f>
        <v>x</v>
      </c>
      <c r="C4" s="5" t="s">
        <v>28</v>
      </c>
      <c r="D4" s="5">
        <f>K4</f>
        <v>3</v>
      </c>
      <c r="E4" s="5" t="s">
        <v>27</v>
      </c>
      <c r="F4" s="5">
        <f>F3+K4</f>
        <v>7</v>
      </c>
      <c r="G4" s="5"/>
      <c r="H4" s="5" t="s">
        <v>26</v>
      </c>
      <c r="I4" s="5"/>
      <c r="J4" s="5" t="s">
        <v>25</v>
      </c>
      <c r="K4" s="5">
        <f ca="1">ROUND(RAND()*5+0.5,0)</f>
        <v>3</v>
      </c>
      <c r="L4" s="5"/>
      <c r="M4" s="5"/>
      <c r="N4" s="5" t="str">
        <f>A4&amp;B4&amp;C4&amp;D4&amp;E4&amp;F4&amp;G4&amp;H4&amp;I4</f>
        <v>2x + 3 = 7   </v>
      </c>
      <c r="O4" s="5" t="str">
        <f>J4&amp;K4&amp;L4</f>
        <v>|-3</v>
      </c>
    </row>
    <row r="5" spans="1:16" ht="12.75">
      <c r="A5" s="10">
        <f>A4+K5</f>
        <v>4</v>
      </c>
      <c r="B5" s="10" t="s">
        <v>23</v>
      </c>
      <c r="C5" s="10" t="s">
        <v>28</v>
      </c>
      <c r="D5" s="10">
        <f>D4</f>
        <v>3</v>
      </c>
      <c r="E5" s="10" t="s">
        <v>27</v>
      </c>
      <c r="F5" s="10">
        <f>F4</f>
        <v>7</v>
      </c>
      <c r="G5" s="10" t="s">
        <v>28</v>
      </c>
      <c r="H5" s="10">
        <f>K5</f>
        <v>2</v>
      </c>
      <c r="I5" s="10" t="s">
        <v>23</v>
      </c>
      <c r="J5" s="10" t="s">
        <v>25</v>
      </c>
      <c r="K5" s="10">
        <f ca="1">ROUND(RAND()*5+0.5,0)</f>
        <v>2</v>
      </c>
      <c r="L5" s="10" t="s">
        <v>23</v>
      </c>
      <c r="M5" s="10"/>
      <c r="N5" s="10" t="str">
        <f>A5&amp;B5&amp;C5&amp;D5&amp;E5&amp;F5&amp;G5&amp;H5&amp;I5</f>
        <v>4x + 3 = 7 + 2x</v>
      </c>
      <c r="O5" s="10" t="str">
        <f>J5&amp;K5&amp;L5</f>
        <v>|-2x</v>
      </c>
      <c r="P5" t="str">
        <f>N5&amp;"   "&amp;O5&amp;P1&amp;N4&amp;"   "&amp;O4&amp;P1&amp;N3&amp;"   "&amp;O3&amp;P1&amp;N2&amp;P1&amp;P1&amp;N1</f>
        <v>4x + 3 = 7 + 2x   |-2x 
2x + 3 = 7      |-3 
2x = 4      |:2 
x = 2 
L = {2}</v>
      </c>
    </row>
    <row r="6" spans="14:15" ht="12.75">
      <c r="N6">
        <f>A6&amp;B6&amp;C6&amp;D6&amp;E6&amp;F6&amp;G6&amp;H6&amp;J6&amp;K6&amp;L6</f>
      </c>
      <c r="O6">
        <f>J6&amp;K6</f>
      </c>
    </row>
    <row r="7" spans="1:1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>"L = {"&amp;F8&amp;"}"</f>
        <v>L = {1}</v>
      </c>
      <c r="O7" s="5"/>
      <c r="P7" s="11" t="s">
        <v>29</v>
      </c>
    </row>
    <row r="8" spans="1:15" ht="12.75">
      <c r="A8" s="5"/>
      <c r="B8" s="5"/>
      <c r="C8" s="5"/>
      <c r="D8" s="5" t="s">
        <v>23</v>
      </c>
      <c r="E8" s="5" t="s">
        <v>27</v>
      </c>
      <c r="F8" s="5">
        <f ca="1">ROUND(RAND()*5+0.5,0)</f>
        <v>1</v>
      </c>
      <c r="G8" s="5"/>
      <c r="H8" s="5"/>
      <c r="I8" s="5"/>
      <c r="J8" s="5"/>
      <c r="K8" s="5"/>
      <c r="L8" s="5"/>
      <c r="M8" s="5"/>
      <c r="N8" s="5" t="str">
        <f>A8&amp;B8&amp;C8&amp;D8&amp;E8&amp;F8&amp;G8&amp;H8&amp;I8</f>
        <v>x = 1</v>
      </c>
      <c r="O8" s="5">
        <f>J8&amp;K8</f>
      </c>
    </row>
    <row r="9" spans="1:15" ht="12.75">
      <c r="A9" s="5"/>
      <c r="B9" s="5"/>
      <c r="C9" s="5">
        <f>K9</f>
        <v>1</v>
      </c>
      <c r="D9" s="5" t="str">
        <f>D8</f>
        <v>x</v>
      </c>
      <c r="E9" s="5" t="s">
        <v>27</v>
      </c>
      <c r="F9" s="5">
        <f>F8*K9</f>
        <v>1</v>
      </c>
      <c r="G9" s="5"/>
      <c r="H9" s="5" t="s">
        <v>26</v>
      </c>
      <c r="I9" s="5"/>
      <c r="J9" s="5" t="s">
        <v>24</v>
      </c>
      <c r="K9" s="5">
        <f ca="1">ROUND(RAND()*5+0.5,0)</f>
        <v>1</v>
      </c>
      <c r="L9" s="5"/>
      <c r="M9" s="5"/>
      <c r="N9" s="5" t="str">
        <f>A9&amp;B9&amp;C9&amp;D9&amp;E9&amp;F9&amp;G9&amp;H9&amp;I9</f>
        <v>1x = 1   </v>
      </c>
      <c r="O9" s="5" t="str">
        <f>J9&amp;K9&amp;L9</f>
        <v>|:1</v>
      </c>
    </row>
    <row r="10" spans="1:15" ht="12.75">
      <c r="A10" s="5">
        <f>C9</f>
        <v>1</v>
      </c>
      <c r="B10" s="5" t="str">
        <f>D9</f>
        <v>x</v>
      </c>
      <c r="C10" s="5" t="s">
        <v>31</v>
      </c>
      <c r="D10" s="5">
        <f>K10</f>
        <v>5</v>
      </c>
      <c r="E10" s="5" t="s">
        <v>27</v>
      </c>
      <c r="F10" s="5">
        <f>F9-K10</f>
        <v>-4</v>
      </c>
      <c r="G10" s="5"/>
      <c r="H10" s="5" t="s">
        <v>26</v>
      </c>
      <c r="I10" s="5"/>
      <c r="J10" s="5" t="s">
        <v>30</v>
      </c>
      <c r="K10" s="5">
        <f ca="1">ROUND(RAND()*5+0.5,0)</f>
        <v>5</v>
      </c>
      <c r="L10" s="5"/>
      <c r="M10" s="5"/>
      <c r="N10" s="5" t="str">
        <f>A10&amp;B10&amp;C10&amp;D10&amp;E10&amp;F10&amp;G10&amp;H10&amp;I10</f>
        <v>1x - 5 = -4   </v>
      </c>
      <c r="O10" s="5" t="str">
        <f>J10&amp;K10&amp;L10</f>
        <v>|+5</v>
      </c>
    </row>
    <row r="11" spans="1:16" ht="12.75">
      <c r="A11" s="10">
        <f>A10+K11</f>
        <v>5</v>
      </c>
      <c r="B11" s="10" t="s">
        <v>23</v>
      </c>
      <c r="C11" s="10" t="s">
        <v>31</v>
      </c>
      <c r="D11" s="10">
        <f>D10</f>
        <v>5</v>
      </c>
      <c r="E11" s="10" t="s">
        <v>27</v>
      </c>
      <c r="F11" s="10">
        <f>F10</f>
        <v>-4</v>
      </c>
      <c r="G11" s="10" t="s">
        <v>28</v>
      </c>
      <c r="H11" s="10">
        <f>K11</f>
        <v>4</v>
      </c>
      <c r="I11" s="10" t="s">
        <v>23</v>
      </c>
      <c r="J11" s="10" t="s">
        <v>25</v>
      </c>
      <c r="K11" s="10">
        <f ca="1">ROUND(RAND()*5+0.5,0)</f>
        <v>4</v>
      </c>
      <c r="L11" s="10" t="s">
        <v>23</v>
      </c>
      <c r="M11" s="10"/>
      <c r="N11" s="10" t="str">
        <f>A11&amp;B11&amp;C11&amp;D11&amp;E11&amp;F11&amp;G11&amp;H11&amp;I11</f>
        <v>5x - 5 = -4 + 4x</v>
      </c>
      <c r="O11" s="10" t="str">
        <f>J11&amp;K11&amp;L11</f>
        <v>|-4x</v>
      </c>
      <c r="P11" t="str">
        <f>N11&amp;"   "&amp;O11&amp;P7&amp;N10&amp;"   "&amp;O10&amp;P7&amp;N9&amp;"   "&amp;O9&amp;P7&amp;N8&amp;P7&amp;P7&amp;N7</f>
        <v>5x - 5 = -4 + 4x   |-4x 
1x - 5 = -4      |+5 
1x = 1      |:1 
x = 1 
L = {1}</v>
      </c>
    </row>
    <row r="13" spans="1:1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>"L = {"&amp;F14&amp;"}"</f>
        <v>L = {-1}</v>
      </c>
      <c r="O13" s="5"/>
      <c r="P13" s="11" t="s">
        <v>29</v>
      </c>
    </row>
    <row r="14" spans="1:15" ht="12.75">
      <c r="A14" s="5"/>
      <c r="B14" s="5"/>
      <c r="C14" s="5"/>
      <c r="D14" s="5" t="s">
        <v>23</v>
      </c>
      <c r="E14" s="5" t="s">
        <v>27</v>
      </c>
      <c r="F14" s="5">
        <f ca="1">-ROUND(RAND()*5+0.5,0)</f>
        <v>-1</v>
      </c>
      <c r="G14" s="5"/>
      <c r="H14" s="5"/>
      <c r="I14" s="5"/>
      <c r="J14" s="5"/>
      <c r="K14" s="5"/>
      <c r="L14" s="5"/>
      <c r="M14" s="5"/>
      <c r="N14" s="5" t="str">
        <f>A14&amp;B14&amp;C14&amp;D14&amp;E14&amp;F14&amp;G14&amp;H14&amp;I14</f>
        <v>x = -1</v>
      </c>
      <c r="O14" s="5">
        <f>J14&amp;K14</f>
      </c>
    </row>
    <row r="15" spans="1:15" ht="12.75">
      <c r="A15" s="5"/>
      <c r="B15" s="5"/>
      <c r="C15" s="5">
        <f>K15</f>
        <v>2</v>
      </c>
      <c r="D15" s="5" t="str">
        <f>D14</f>
        <v>x</v>
      </c>
      <c r="E15" s="5" t="s">
        <v>27</v>
      </c>
      <c r="F15" s="5">
        <f>F14*K15</f>
        <v>-2</v>
      </c>
      <c r="G15" s="5"/>
      <c r="H15" s="5" t="s">
        <v>26</v>
      </c>
      <c r="I15" s="5"/>
      <c r="J15" s="5" t="s">
        <v>24</v>
      </c>
      <c r="K15" s="5">
        <f ca="1">ROUND(RAND()*5+0.5,0)</f>
        <v>2</v>
      </c>
      <c r="L15" s="5"/>
      <c r="M15" s="5"/>
      <c r="N15" s="5" t="str">
        <f>A15&amp;B15&amp;C15&amp;D15&amp;E15&amp;F15&amp;G15&amp;H15&amp;I15</f>
        <v>2x = -2   </v>
      </c>
      <c r="O15" s="5" t="str">
        <f>J15&amp;K15&amp;L15</f>
        <v>|:2</v>
      </c>
    </row>
    <row r="16" spans="1:15" ht="12.75">
      <c r="A16" s="5">
        <f>C15</f>
        <v>2</v>
      </c>
      <c r="B16" s="5" t="str">
        <f>D15</f>
        <v>x</v>
      </c>
      <c r="C16" s="5" t="s">
        <v>28</v>
      </c>
      <c r="D16" s="5">
        <f>K16</f>
        <v>5</v>
      </c>
      <c r="E16" s="5" t="s">
        <v>27</v>
      </c>
      <c r="F16" s="5">
        <f>F15+K16</f>
        <v>3</v>
      </c>
      <c r="G16" s="5"/>
      <c r="H16" s="5" t="s">
        <v>26</v>
      </c>
      <c r="I16" s="5"/>
      <c r="J16" s="5" t="s">
        <v>25</v>
      </c>
      <c r="K16" s="5">
        <f ca="1">ROUND(RAND()*5+0.5,0)</f>
        <v>5</v>
      </c>
      <c r="L16" s="5"/>
      <c r="M16" s="5"/>
      <c r="N16" s="5" t="str">
        <f>A16&amp;B16&amp;C16&amp;D16&amp;E16&amp;F16&amp;G16&amp;H16&amp;I16</f>
        <v>2x + 5 = 3   </v>
      </c>
      <c r="O16" s="5" t="str">
        <f>J16&amp;K16&amp;L16</f>
        <v>|-5</v>
      </c>
    </row>
    <row r="17" spans="1:16" ht="12.75">
      <c r="A17" s="10">
        <f>A16-K17</f>
        <v>-5</v>
      </c>
      <c r="B17" s="10" t="s">
        <v>23</v>
      </c>
      <c r="C17" s="10" t="s">
        <v>28</v>
      </c>
      <c r="D17" s="10">
        <f>D16</f>
        <v>5</v>
      </c>
      <c r="E17" s="10" t="s">
        <v>27</v>
      </c>
      <c r="F17" s="10">
        <f>F16</f>
        <v>3</v>
      </c>
      <c r="G17" s="10" t="s">
        <v>31</v>
      </c>
      <c r="H17" s="10">
        <f>K17</f>
        <v>7</v>
      </c>
      <c r="I17" s="10" t="s">
        <v>23</v>
      </c>
      <c r="J17" s="10" t="s">
        <v>30</v>
      </c>
      <c r="K17" s="10">
        <f ca="1">ROUND(RAND()*5+0.5,0)+K15</f>
        <v>7</v>
      </c>
      <c r="L17" s="10" t="s">
        <v>23</v>
      </c>
      <c r="M17" s="10"/>
      <c r="N17" s="10" t="str">
        <f>A17&amp;B17&amp;C17&amp;D17&amp;E17&amp;F17&amp;G17&amp;H17&amp;I17</f>
        <v>-5x + 5 = 3 - 7x</v>
      </c>
      <c r="O17" s="10" t="str">
        <f>J17&amp;K17&amp;L17</f>
        <v>|+7x</v>
      </c>
      <c r="P17" t="str">
        <f>N17&amp;"   "&amp;O17&amp;P13&amp;N16&amp;"   "&amp;O16&amp;P13&amp;N15&amp;"   "&amp;O15&amp;P13&amp;N14&amp;P13&amp;P13&amp;N13</f>
        <v>-5x + 5 = 3 - 7x   |+7x 
2x + 5 = 3      |-5 
2x = -2      |:2 
x = -1 
L = {-1}</v>
      </c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tr">
        <f>"L = {"&amp;F20&amp;"}"</f>
        <v>L = {3}</v>
      </c>
      <c r="O19" s="5"/>
      <c r="P19" s="11" t="s">
        <v>29</v>
      </c>
    </row>
    <row r="20" spans="1:15" ht="12.75">
      <c r="A20" s="5"/>
      <c r="B20" s="5"/>
      <c r="C20" s="5"/>
      <c r="D20" s="5" t="s">
        <v>23</v>
      </c>
      <c r="E20" s="5" t="s">
        <v>27</v>
      </c>
      <c r="F20" s="5">
        <f ca="1">ROUND(RAND()*10-5.5,0)</f>
        <v>3</v>
      </c>
      <c r="G20" s="5"/>
      <c r="H20" s="5"/>
      <c r="I20" s="5"/>
      <c r="J20" s="5"/>
      <c r="K20" s="5"/>
      <c r="L20" s="5"/>
      <c r="M20" s="5"/>
      <c r="N20" s="5" t="str">
        <f>A20&amp;B20&amp;C20&amp;D20&amp;E20&amp;F20&amp;G20&amp;H20&amp;I20</f>
        <v>x = 3</v>
      </c>
      <c r="O20" s="5">
        <f>J20&amp;K20</f>
      </c>
    </row>
    <row r="21" spans="1:15" ht="12.75">
      <c r="A21" s="5"/>
      <c r="B21" s="5"/>
      <c r="C21" s="5">
        <f>K21</f>
        <v>-3</v>
      </c>
      <c r="D21" s="5" t="str">
        <f>D20</f>
        <v>x</v>
      </c>
      <c r="E21" s="5" t="s">
        <v>27</v>
      </c>
      <c r="F21" s="5">
        <f>F20*K21</f>
        <v>-9</v>
      </c>
      <c r="G21" s="5"/>
      <c r="H21" s="5" t="s">
        <v>26</v>
      </c>
      <c r="I21" s="5"/>
      <c r="J21" s="5" t="s">
        <v>39</v>
      </c>
      <c r="K21" s="5">
        <f ca="1">-ROUND(RAND()*5+0.5,0)</f>
        <v>-3</v>
      </c>
      <c r="L21" s="5" t="s">
        <v>40</v>
      </c>
      <c r="M21" s="5"/>
      <c r="N21" s="5" t="str">
        <f>A21&amp;B21&amp;C21&amp;D21&amp;E21&amp;F21&amp;G21&amp;H21&amp;I21</f>
        <v>-3x = -9   </v>
      </c>
      <c r="O21" s="5" t="str">
        <f>J21&amp;K21&amp;L21</f>
        <v>|:(-3)</v>
      </c>
    </row>
    <row r="22" spans="1:15" ht="12.75">
      <c r="A22" s="5">
        <f>C21</f>
        <v>-3</v>
      </c>
      <c r="B22" s="5" t="str">
        <f>D21</f>
        <v>x</v>
      </c>
      <c r="C22" s="5" t="s">
        <v>31</v>
      </c>
      <c r="D22" s="5">
        <f>K22</f>
        <v>5</v>
      </c>
      <c r="E22" s="5" t="s">
        <v>27</v>
      </c>
      <c r="F22" s="5">
        <f>F21-K22</f>
        <v>-14</v>
      </c>
      <c r="G22" s="5"/>
      <c r="H22" s="5" t="s">
        <v>26</v>
      </c>
      <c r="I22" s="5"/>
      <c r="J22" s="5" t="s">
        <v>30</v>
      </c>
      <c r="K22" s="5">
        <f ca="1">ROUND(RAND()*5+0.5,0)</f>
        <v>5</v>
      </c>
      <c r="L22" s="5"/>
      <c r="M22" s="5"/>
      <c r="N22" s="5" t="str">
        <f>A22&amp;B22&amp;C22&amp;D22&amp;E22&amp;F22&amp;G22&amp;H22&amp;I22</f>
        <v>-3x - 5 = -14   </v>
      </c>
      <c r="O22" s="5" t="str">
        <f>J22&amp;K22&amp;L22</f>
        <v>|+5</v>
      </c>
    </row>
    <row r="23" spans="1:16" ht="12.75">
      <c r="A23" s="10">
        <f>A22-K23</f>
        <v>-5</v>
      </c>
      <c r="B23" s="10" t="s">
        <v>23</v>
      </c>
      <c r="C23" s="10" t="s">
        <v>31</v>
      </c>
      <c r="D23" s="10">
        <f>D22</f>
        <v>5</v>
      </c>
      <c r="E23" s="10" t="s">
        <v>27</v>
      </c>
      <c r="F23" s="10">
        <f>F22</f>
        <v>-14</v>
      </c>
      <c r="G23" s="10" t="s">
        <v>31</v>
      </c>
      <c r="H23" s="10">
        <f>K23</f>
        <v>2</v>
      </c>
      <c r="I23" s="10" t="s">
        <v>23</v>
      </c>
      <c r="J23" s="10" t="s">
        <v>30</v>
      </c>
      <c r="K23" s="10">
        <f ca="1">ROUND(RAND()*5+0.5,0)</f>
        <v>2</v>
      </c>
      <c r="L23" s="10" t="s">
        <v>23</v>
      </c>
      <c r="M23" s="10"/>
      <c r="N23" s="10" t="str">
        <f>A23&amp;B23&amp;C23&amp;D23&amp;E23&amp;F23&amp;G23&amp;H23&amp;I23</f>
        <v>-5x - 5 = -14 - 2x</v>
      </c>
      <c r="O23" s="10" t="str">
        <f>J23&amp;K23&amp;L23</f>
        <v>|+2x</v>
      </c>
      <c r="P23" t="str">
        <f>N23&amp;"   "&amp;O23&amp;P19&amp;N22&amp;"   "&amp;O22&amp;P19&amp;N21&amp;"   "&amp;O21&amp;P19&amp;N20&amp;P19&amp;P19&amp;N19</f>
        <v>-5x - 5 = -14 - 2x   |+2x 
-3x - 5 = -14      |+5 
-3x = -9      |:(-3) 
x = 3 
L = {3}</v>
      </c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"L = R"</f>
        <v>L = R</v>
      </c>
      <c r="O25" s="5"/>
      <c r="P25" s="11" t="s">
        <v>29</v>
      </c>
    </row>
    <row r="26" spans="1:15" ht="12.75">
      <c r="A26" s="5"/>
      <c r="B26" s="5"/>
      <c r="C26" s="5"/>
      <c r="D26" s="5" t="s">
        <v>23</v>
      </c>
      <c r="E26" s="5" t="s">
        <v>27</v>
      </c>
      <c r="F26" s="5"/>
      <c r="G26" s="13" t="s">
        <v>23</v>
      </c>
      <c r="H26" s="5"/>
      <c r="I26" s="5"/>
      <c r="J26" s="5"/>
      <c r="K26" s="5"/>
      <c r="L26" s="5"/>
      <c r="M26" s="5"/>
      <c r="N26" s="5" t="str">
        <f>A26&amp;B26&amp;C26&amp;D26&amp;E26&amp;F26&amp;G26&amp;H26&amp;I26</f>
        <v>x = x</v>
      </c>
      <c r="O26" s="5">
        <f>J26&amp;K26</f>
      </c>
    </row>
    <row r="27" spans="1:15" ht="12.75">
      <c r="A27" s="5"/>
      <c r="B27" s="5"/>
      <c r="C27" s="5">
        <f>K27</f>
        <v>1</v>
      </c>
      <c r="D27" s="5" t="str">
        <f>D26</f>
        <v>x</v>
      </c>
      <c r="E27" s="5" t="s">
        <v>27</v>
      </c>
      <c r="F27" s="5">
        <f>K27</f>
        <v>1</v>
      </c>
      <c r="G27" s="5" t="s">
        <v>23</v>
      </c>
      <c r="H27" s="5" t="s">
        <v>26</v>
      </c>
      <c r="I27" s="5"/>
      <c r="J27" s="5" t="s">
        <v>24</v>
      </c>
      <c r="K27" s="5">
        <f ca="1">ROUND(RAND()*5+0.5,0)</f>
        <v>1</v>
      </c>
      <c r="L27" s="5"/>
      <c r="M27" s="5"/>
      <c r="N27" s="5" t="str">
        <f>A27&amp;B27&amp;C27&amp;D27&amp;E27&amp;F27&amp;G27&amp;H27&amp;I27</f>
        <v>1x = 1x   </v>
      </c>
      <c r="O27" s="5" t="str">
        <f>J27&amp;K27&amp;L27</f>
        <v>|:1</v>
      </c>
    </row>
    <row r="28" spans="1:15" ht="12.75">
      <c r="A28" s="5">
        <f>C27</f>
        <v>1</v>
      </c>
      <c r="B28" s="5" t="str">
        <f>D27</f>
        <v>x</v>
      </c>
      <c r="C28" s="5" t="s">
        <v>28</v>
      </c>
      <c r="D28" s="5">
        <f>K28</f>
        <v>1</v>
      </c>
      <c r="E28" s="5" t="s">
        <v>27</v>
      </c>
      <c r="F28" s="5">
        <f>F27</f>
        <v>1</v>
      </c>
      <c r="G28" s="13" t="s">
        <v>23</v>
      </c>
      <c r="H28" s="13" t="s">
        <v>28</v>
      </c>
      <c r="I28" s="5">
        <f>K28</f>
        <v>1</v>
      </c>
      <c r="J28" s="5" t="s">
        <v>25</v>
      </c>
      <c r="K28" s="5">
        <f>K27</f>
        <v>1</v>
      </c>
      <c r="L28" s="5"/>
      <c r="M28" s="5"/>
      <c r="N28" s="5" t="str">
        <f>A28&amp;B28&amp;C28&amp;D28&amp;E28&amp;F28&amp;G28&amp;H28&amp;I28</f>
        <v>1x + 1 = 1x + 1</v>
      </c>
      <c r="O28" s="5" t="str">
        <f>J28&amp;K28&amp;L28</f>
        <v>|-1</v>
      </c>
    </row>
    <row r="29" spans="1:16" ht="12.75">
      <c r="A29" s="10">
        <f>A28</f>
        <v>1</v>
      </c>
      <c r="B29" s="10" t="s">
        <v>34</v>
      </c>
      <c r="C29" s="10" t="s">
        <v>28</v>
      </c>
      <c r="D29" s="10">
        <f>D28/A29</f>
        <v>1</v>
      </c>
      <c r="E29" s="10" t="s">
        <v>35</v>
      </c>
      <c r="F29" s="10">
        <f>F28+M29</f>
        <v>5</v>
      </c>
      <c r="G29" s="10" t="str">
        <f>"x + "&amp;I28&amp;" - "</f>
        <v>x + 1 - </v>
      </c>
      <c r="H29" s="10">
        <f>M29</f>
        <v>4</v>
      </c>
      <c r="I29" s="10" t="s">
        <v>23</v>
      </c>
      <c r="J29" s="10" t="s">
        <v>37</v>
      </c>
      <c r="K29" s="10" t="s">
        <v>36</v>
      </c>
      <c r="L29" s="5"/>
      <c r="M29" s="5">
        <f ca="1">ROUND(RAND()*5+0.5,0)</f>
        <v>4</v>
      </c>
      <c r="N29" s="10" t="str">
        <f>A29&amp;B29&amp;C29&amp;D29&amp;E29&amp;F29&amp;G29&amp;H29&amp;I29</f>
        <v>1(x + 1) = 5x + 1 - 4x</v>
      </c>
      <c r="O29" s="10" t="str">
        <f>J29&amp;K29&amp;L29</f>
        <v>|T</v>
      </c>
      <c r="P29" t="str">
        <f>N29&amp;"   "&amp;O29&amp;P25&amp;N28&amp;"   "&amp;O28&amp;P25&amp;N27&amp;"   "&amp;O27&amp;P25&amp;N26&amp;P25&amp;P25&amp;N25</f>
        <v>1(x + 1) = 5x + 1 - 4x   |T 
1x + 1 = 1x + 1   |-1 
1x = 1x      |:1 
x = x 
L = R</v>
      </c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tr">
        <f>"L = { }"</f>
        <v>L = { }</v>
      </c>
      <c r="O31" s="5"/>
      <c r="P31" s="11" t="s">
        <v>29</v>
      </c>
    </row>
    <row r="32" spans="1:15" ht="12.75">
      <c r="A32" s="5"/>
      <c r="B32" s="5"/>
      <c r="C32" s="5"/>
      <c r="D32" s="5">
        <f ca="1">ROUND(RAND()*5+0.5,0)+F32</f>
        <v>10</v>
      </c>
      <c r="E32" s="5" t="s">
        <v>27</v>
      </c>
      <c r="F32" s="5">
        <f ca="1">ROUND(RAND()*5+0.5,0)</f>
        <v>5</v>
      </c>
      <c r="G32" s="5"/>
      <c r="H32" s="5"/>
      <c r="I32" s="5"/>
      <c r="J32" s="5"/>
      <c r="K32" s="5"/>
      <c r="L32" s="5"/>
      <c r="M32" s="5"/>
      <c r="N32" s="5" t="str">
        <f>A32&amp;B32&amp;C32&amp;D33&amp;E32&amp;F32&amp;G32&amp;H32&amp;I32</f>
        <v>30 = 5</v>
      </c>
      <c r="O32" s="5">
        <f>J32&amp;K32</f>
      </c>
    </row>
    <row r="33" spans="1:15" ht="12.75">
      <c r="A33" s="5">
        <f>K33</f>
        <v>3</v>
      </c>
      <c r="B33" t="s">
        <v>23</v>
      </c>
      <c r="C33" s="5" t="s">
        <v>28</v>
      </c>
      <c r="D33" s="5">
        <f>D32*K33</f>
        <v>30</v>
      </c>
      <c r="E33" s="5" t="s">
        <v>27</v>
      </c>
      <c r="F33" s="5">
        <f>K33</f>
        <v>3</v>
      </c>
      <c r="G33" s="13" t="s">
        <v>23</v>
      </c>
      <c r="H33" s="13" t="s">
        <v>28</v>
      </c>
      <c r="I33" s="5">
        <f>F32</f>
        <v>5</v>
      </c>
      <c r="J33" s="5" t="s">
        <v>25</v>
      </c>
      <c r="K33" s="5">
        <f ca="1">ROUND(RAND()*5+0.5,0)</f>
        <v>3</v>
      </c>
      <c r="L33" s="5" t="s">
        <v>23</v>
      </c>
      <c r="M33" s="5"/>
      <c r="N33" s="5" t="str">
        <f>A33&amp;B33&amp;C33&amp;D33&amp;E33&amp;F33&amp;G33&amp;H33&amp;I33</f>
        <v>3x + 30 = 3x + 5</v>
      </c>
      <c r="O33" s="5" t="str">
        <f>J33&amp;K33&amp;L33</f>
        <v>|-3x</v>
      </c>
    </row>
    <row r="34" spans="1:15" ht="12.75">
      <c r="A34" s="5">
        <f>A33</f>
        <v>3</v>
      </c>
      <c r="B34" s="5" t="s">
        <v>34</v>
      </c>
      <c r="C34" s="5" t="s">
        <v>28</v>
      </c>
      <c r="D34" s="5">
        <f>D32</f>
        <v>10</v>
      </c>
      <c r="E34" s="5" t="s">
        <v>35</v>
      </c>
      <c r="F34" s="5">
        <f>F33</f>
        <v>3</v>
      </c>
      <c r="G34" s="5" t="str">
        <f>G33</f>
        <v>x</v>
      </c>
      <c r="H34" s="5" t="str">
        <f>H33</f>
        <v> + </v>
      </c>
      <c r="I34" s="5">
        <f>I33</f>
        <v>5</v>
      </c>
      <c r="J34" s="5" t="s">
        <v>37</v>
      </c>
      <c r="K34" s="5" t="s">
        <v>36</v>
      </c>
      <c r="L34" s="5"/>
      <c r="M34" s="5"/>
      <c r="N34" s="5" t="str">
        <f>A34&amp;B34&amp;C34&amp;D34&amp;E34&amp;F34&amp;G34&amp;H34&amp;I34</f>
        <v>3(x + 10) = 3x + 5</v>
      </c>
      <c r="O34" s="5" t="str">
        <f>J34&amp;K34&amp;L34</f>
        <v>|T</v>
      </c>
    </row>
    <row r="35" spans="1:16" ht="12.75">
      <c r="A35" s="10">
        <f>A34</f>
        <v>3</v>
      </c>
      <c r="B35" s="10" t="str">
        <f>B34</f>
        <v>(x</v>
      </c>
      <c r="C35" s="10" t="str">
        <f>C34</f>
        <v> + </v>
      </c>
      <c r="D35" s="10">
        <f>D34</f>
        <v>10</v>
      </c>
      <c r="E35" s="10" t="str">
        <f>E34</f>
        <v>) = </v>
      </c>
      <c r="F35" s="10">
        <f>F34+M35</f>
        <v>11</v>
      </c>
      <c r="G35" s="10" t="str">
        <f>"x + "&amp;I34&amp;" - "</f>
        <v>x + 5 - </v>
      </c>
      <c r="H35" s="10">
        <f>M35</f>
        <v>8</v>
      </c>
      <c r="I35" s="10" t="s">
        <v>23</v>
      </c>
      <c r="J35" s="10" t="s">
        <v>37</v>
      </c>
      <c r="K35" s="10" t="s">
        <v>36</v>
      </c>
      <c r="L35" s="5"/>
      <c r="M35" s="5">
        <f ca="1">ROUND(RAND()*5+0.5,0)+F34</f>
        <v>8</v>
      </c>
      <c r="N35" s="5" t="str">
        <f>A35&amp;B35&amp;C35&amp;D35&amp;E35&amp;F35&amp;G35&amp;H35&amp;I35</f>
        <v>3(x + 10) = 11x + 5 - 8x</v>
      </c>
      <c r="O35" s="10" t="str">
        <f>J35&amp;K35&amp;L35</f>
        <v>|T</v>
      </c>
      <c r="P35" t="str">
        <f>N35&amp;"   "&amp;O35&amp;P31&amp;N34&amp;"   "&amp;O34&amp;P31&amp;N33&amp;"   "&amp;O33&amp;P31&amp;N32&amp;P31&amp;P31&amp;N31</f>
        <v>3(x + 10) = 11x + 5 - 8x   |T 
3(x + 10) = 3x + 5   |T 
3x + 30 = 3x + 5   |-3x 
30 = 5 
L = { }</v>
      </c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>"L = {"&amp;F38&amp;"}"</f>
        <v>L = {-2}</v>
      </c>
      <c r="O37" s="5"/>
      <c r="P37" s="11" t="s">
        <v>29</v>
      </c>
    </row>
    <row r="38" spans="1:15" ht="12.75">
      <c r="A38" s="5"/>
      <c r="B38" s="5"/>
      <c r="C38" s="5"/>
      <c r="D38" s="5" t="s">
        <v>23</v>
      </c>
      <c r="E38" s="5" t="s">
        <v>27</v>
      </c>
      <c r="F38" s="5">
        <f ca="1">-ROUND(RAND()*5+0.5,0)</f>
        <v>-2</v>
      </c>
      <c r="G38" s="5"/>
      <c r="H38" s="5"/>
      <c r="I38" s="5"/>
      <c r="J38" s="5"/>
      <c r="K38" s="5"/>
      <c r="L38" s="5"/>
      <c r="M38" s="5"/>
      <c r="N38" s="5" t="str">
        <f>A38&amp;B38&amp;C38&amp;D38&amp;E38&amp;F38&amp;G38&amp;H38&amp;I38</f>
        <v>x = -2</v>
      </c>
      <c r="O38" s="5">
        <f>J38&amp;K38</f>
      </c>
    </row>
    <row r="39" spans="1:15" ht="12.75">
      <c r="A39" s="5"/>
      <c r="B39" s="5" t="str">
        <f>D38</f>
        <v>x</v>
      </c>
      <c r="C39" s="5" t="s">
        <v>28</v>
      </c>
      <c r="D39" s="5">
        <f>K39</f>
        <v>3</v>
      </c>
      <c r="E39" s="5" t="s">
        <v>27</v>
      </c>
      <c r="F39" s="5">
        <f>F38+K39</f>
        <v>1</v>
      </c>
      <c r="G39" s="5"/>
      <c r="H39" s="5" t="s">
        <v>26</v>
      </c>
      <c r="I39" s="5"/>
      <c r="J39" s="5" t="s">
        <v>25</v>
      </c>
      <c r="K39" s="5">
        <f ca="1">ROUND(RAND()*5+0.5,0)</f>
        <v>3</v>
      </c>
      <c r="L39" s="5"/>
      <c r="M39" s="5"/>
      <c r="N39" s="5" t="str">
        <f>A39&amp;B39&amp;C39&amp;D39&amp;E39&amp;F39&amp;G39&amp;H39&amp;I39</f>
        <v>x + 3 = 1   </v>
      </c>
      <c r="O39" s="5" t="str">
        <f>J39&amp;K39&amp;L39</f>
        <v>|-3</v>
      </c>
    </row>
    <row r="40" spans="1:15" ht="12.75">
      <c r="A40" s="10">
        <f>1-K40</f>
        <v>-2</v>
      </c>
      <c r="B40" s="10" t="s">
        <v>23</v>
      </c>
      <c r="C40" s="10" t="s">
        <v>28</v>
      </c>
      <c r="D40" s="10">
        <f>D39</f>
        <v>3</v>
      </c>
      <c r="E40" s="10" t="s">
        <v>27</v>
      </c>
      <c r="F40" s="10">
        <f>F39</f>
        <v>1</v>
      </c>
      <c r="G40" s="10" t="s">
        <v>31</v>
      </c>
      <c r="H40" s="10">
        <f>K40</f>
        <v>3</v>
      </c>
      <c r="I40" s="10" t="s">
        <v>23</v>
      </c>
      <c r="J40" s="10" t="s">
        <v>30</v>
      </c>
      <c r="K40" s="10">
        <f ca="1">ROUND(RAND()*5+0.5,0)</f>
        <v>3</v>
      </c>
      <c r="L40" s="10" t="s">
        <v>23</v>
      </c>
      <c r="M40" s="5"/>
      <c r="N40" s="5" t="str">
        <f>A40&amp;B40&amp;C40&amp;D40&amp;E40&amp;F40&amp;G40&amp;H40&amp;I40</f>
        <v>-2x + 3 = 1 - 3x</v>
      </c>
      <c r="O40" s="5" t="str">
        <f>J40&amp;K40&amp;L40</f>
        <v>|+3x</v>
      </c>
    </row>
    <row r="41" spans="1:16" ht="12.75">
      <c r="A41" s="10">
        <f>A40</f>
        <v>-2</v>
      </c>
      <c r="B41" s="10" t="s">
        <v>38</v>
      </c>
      <c r="C41" s="10" t="str">
        <f>D40&amp;") + "</f>
        <v>3) + </v>
      </c>
      <c r="D41" s="10">
        <f>-(D40*A41-D40)</f>
        <v>9</v>
      </c>
      <c r="E41" s="10" t="s">
        <v>27</v>
      </c>
      <c r="F41" s="10">
        <f>F40</f>
        <v>1</v>
      </c>
      <c r="G41" s="10" t="str">
        <f>G40</f>
        <v> - </v>
      </c>
      <c r="H41" s="10">
        <f>H40</f>
        <v>3</v>
      </c>
      <c r="I41" s="10" t="str">
        <f>I40</f>
        <v>x</v>
      </c>
      <c r="J41" s="10" t="s">
        <v>37</v>
      </c>
      <c r="K41" s="10" t="s">
        <v>36</v>
      </c>
      <c r="L41" s="10"/>
      <c r="M41" s="10"/>
      <c r="N41" s="10" t="str">
        <f>A41&amp;B41&amp;C41&amp;D41&amp;E41&amp;F41&amp;G41&amp;H41&amp;I41</f>
        <v>-2(x + 3) + 9 = 1 - 3x</v>
      </c>
      <c r="O41" s="10" t="str">
        <f>J41&amp;K41&amp;L41</f>
        <v>|T</v>
      </c>
      <c r="P41" t="str">
        <f>N41&amp;"   "&amp;O41&amp;P37&amp;N40&amp;"   "&amp;O40&amp;P37&amp;N39&amp;"   "&amp;O39&amp;P37&amp;N38&amp;P37&amp;P37&amp;N37</f>
        <v>-2(x + 3) + 9 = 1 - 3x   |T 
-2x + 3 = 1 - 3x   |+3x 
x + 3 = 1      |-3 
x = -2 
L = {-2}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6">
      <selection activeCell="C11" sqref="C11"/>
    </sheetView>
  </sheetViews>
  <sheetFormatPr defaultColWidth="11.421875" defaultRowHeight="12.75"/>
  <cols>
    <col min="2" max="2" width="20.28125" style="0" customWidth="1"/>
    <col min="3" max="3" width="20.8515625" style="11" customWidth="1"/>
  </cols>
  <sheetData>
    <row r="1" ht="12.75">
      <c r="A1">
        <v>7</v>
      </c>
    </row>
    <row r="2" ht="12.75">
      <c r="A2">
        <f ca="1">ROUND(RAND()*(A1-1)+0.5,0)</f>
        <v>1</v>
      </c>
    </row>
    <row r="4" spans="1:3" ht="76.5">
      <c r="A4">
        <f ca="1">MOD(ROUND(RAND()*A1+0.5,0),A1)</f>
        <v>5</v>
      </c>
      <c r="B4" t="str">
        <f>Tabelle1!N5</f>
        <v>4x + 3 = 7 + 2x</v>
      </c>
      <c r="C4" s="11" t="str">
        <f>Tabelle1!P5</f>
        <v>4x + 3 = 7 + 2x   |-2x 
2x + 3 = 7      |-3 
2x = 4      |:2 
x = 2 
L = {2}</v>
      </c>
    </row>
    <row r="5" spans="1:3" ht="76.5">
      <c r="A5">
        <f aca="true" t="shared" si="0" ref="A5:A10">MOD(A4+$A$2,$A$1)</f>
        <v>6</v>
      </c>
      <c r="B5" t="str">
        <f>Tabelle1!N11</f>
        <v>5x - 5 = -4 + 4x</v>
      </c>
      <c r="C5" s="11" t="str">
        <f>Tabelle1!P11</f>
        <v>5x - 5 = -4 + 4x   |-4x 
1x - 5 = -4      |+5 
1x = 1      |:1 
x = 1 
L = {1}</v>
      </c>
    </row>
    <row r="6" spans="1:3" ht="76.5">
      <c r="A6">
        <f t="shared" si="0"/>
        <v>0</v>
      </c>
      <c r="B6" t="str">
        <f>Tabelle1!N17</f>
        <v>-5x + 5 = 3 - 7x</v>
      </c>
      <c r="C6" s="11" t="str">
        <f>Tabelle1!P17</f>
        <v>-5x + 5 = 3 - 7x   |+7x 
2x + 5 = 3      |-5 
2x = -2      |:2 
x = -1 
L = {-1}</v>
      </c>
    </row>
    <row r="7" spans="1:3" ht="76.5">
      <c r="A7">
        <f t="shared" si="0"/>
        <v>1</v>
      </c>
      <c r="B7" t="str">
        <f>Tabelle1!N23</f>
        <v>-5x - 5 = -14 - 2x</v>
      </c>
      <c r="C7" s="11" t="str">
        <f>Tabelle1!P23</f>
        <v>-5x - 5 = -14 - 2x   |+2x 
-3x - 5 = -14      |+5 
-3x = -9      |:(-3) 
x = 3 
L = {3}</v>
      </c>
    </row>
    <row r="8" spans="1:3" ht="89.25">
      <c r="A8">
        <f t="shared" si="0"/>
        <v>2</v>
      </c>
      <c r="B8" t="str">
        <f>Tabelle1!N29</f>
        <v>1(x + 1) = 5x + 1 - 4x</v>
      </c>
      <c r="C8" s="11" t="str">
        <f>Tabelle1!P29</f>
        <v>1(x + 1) = 5x + 1 - 4x   |T 
1x + 1 = 1x + 1   |-1 
1x = 1x      |:1 
x = x 
L = R</v>
      </c>
    </row>
    <row r="9" spans="1:3" ht="89.25">
      <c r="A9">
        <f t="shared" si="0"/>
        <v>3</v>
      </c>
      <c r="B9" t="str">
        <f>Tabelle1!N35</f>
        <v>3(x + 10) = 11x + 5 - 8x</v>
      </c>
      <c r="C9" s="11" t="str">
        <f>Tabelle1!P35</f>
        <v>3(x + 10) = 11x + 5 - 8x   |T 
3(x + 10) = 3x + 5   |T 
3x + 30 = 3x + 5   |-3x 
30 = 5 
L = { }</v>
      </c>
    </row>
    <row r="10" spans="1:3" ht="89.25">
      <c r="A10">
        <f t="shared" si="0"/>
        <v>4</v>
      </c>
      <c r="B10" t="str">
        <f>Tabelle1!N41</f>
        <v>-2(x + 3) + 9 = 1 - 3x</v>
      </c>
      <c r="C10" s="11" t="str">
        <f>Tabelle1!P41</f>
        <v>-2(x + 3) + 9 = 1 - 3x   |T 
-2x + 3 = 1 - 3x   |+3x 
x + 3 = 1      |-3 
x = -2 
L = {-2}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2009-10-09T23:13:13Z</cp:lastPrinted>
  <dcterms:created xsi:type="dcterms:W3CDTF">2009-10-08T17:52:09Z</dcterms:created>
  <dcterms:modified xsi:type="dcterms:W3CDTF">2011-12-07T12:25:08Z</dcterms:modified>
  <cp:category/>
  <cp:version/>
  <cp:contentType/>
  <cp:contentStatus/>
</cp:coreProperties>
</file>