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95" windowHeight="8130" activeTab="0"/>
  </bookViews>
  <sheets>
    <sheet name="Daten" sheetId="1" r:id="rId1"/>
    <sheet name="Gesamtblatt" sheetId="2" r:id="rId2"/>
    <sheet name="Lösungen" sheetId="3" r:id="rId3"/>
    <sheet name="Aufgabenbl" sheetId="4" r:id="rId4"/>
  </sheets>
  <definedNames>
    <definedName name="_xlnm.Print_Area" localSheetId="1">'Gesamtblatt'!$A$1:$E$36</definedName>
    <definedName name="_xlnm.Print_Area" localSheetId="2">'Lösungen'!$A$1:$F$36</definedName>
  </definedNames>
  <calcPr fullCalcOnLoad="1"/>
</workbook>
</file>

<file path=xl/sharedStrings.xml><?xml version="1.0" encoding="utf-8"?>
<sst xmlns="http://schemas.openxmlformats.org/spreadsheetml/2006/main" count="53" uniqueCount="20">
  <si>
    <t>Aufgabe</t>
  </si>
  <si>
    <t xml:space="preserve">Nr. </t>
  </si>
  <si>
    <t>Lösung:</t>
  </si>
  <si>
    <t>Lösung</t>
  </si>
  <si>
    <t>Text vor Aufgabe:</t>
  </si>
  <si>
    <t>Text nach Aufgabe:</t>
  </si>
  <si>
    <t>Anzahl Schüler:</t>
  </si>
  <si>
    <t>Text für Blatt</t>
  </si>
  <si>
    <t>Tragt die Lösungen zu den einzelnen Aufgaben</t>
  </si>
  <si>
    <t>Gesamt:</t>
  </si>
  <si>
    <t>Lösungsblatt</t>
  </si>
  <si>
    <t>(Zeilenumbruch mit Alt + Enter)</t>
  </si>
  <si>
    <t>Datenblatt für Schatztruhenspiel</t>
  </si>
  <si>
    <t>Nr</t>
  </si>
  <si>
    <t>NEUE AUFGABEN: F9 DRÜCKEN!</t>
  </si>
  <si>
    <t xml:space="preserve"> ein und addiert die letzte Spalte. </t>
  </si>
  <si>
    <t>Berechne die Zinsen</t>
  </si>
  <si>
    <t>Berechne den Zinssatz</t>
  </si>
  <si>
    <t>Berechne das Kapital</t>
  </si>
  <si>
    <t>Gerundet + Einer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</si>
</sst>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34" borderId="10" xfId="0" applyFill="1" applyBorder="1" applyAlignment="1">
      <alignment wrapText="1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35" borderId="10" xfId="0" applyFont="1" applyFill="1" applyBorder="1" applyAlignment="1">
      <alignment/>
    </xf>
    <xf numFmtId="0" fontId="47" fillId="0" borderId="0" xfId="0" applyFont="1" applyAlignment="1">
      <alignment/>
    </xf>
    <xf numFmtId="2" fontId="4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36" borderId="0" xfId="0" applyFont="1" applyFill="1" applyAlignment="1">
      <alignment/>
    </xf>
    <xf numFmtId="0" fontId="0" fillId="35" borderId="10" xfId="0" applyFill="1" applyBorder="1" applyAlignment="1" applyProtection="1">
      <alignment/>
      <protection locked="0"/>
    </xf>
    <xf numFmtId="2" fontId="0" fillId="34" borderId="10" xfId="0" applyNumberFormat="1" applyFill="1" applyBorder="1" applyAlignment="1">
      <alignment/>
    </xf>
    <xf numFmtId="0" fontId="48" fillId="0" borderId="0" xfId="0" applyFont="1" applyAlignment="1">
      <alignment horizontal="left" indent="5"/>
    </xf>
    <xf numFmtId="0" fontId="1" fillId="0" borderId="10" xfId="0" applyFont="1" applyBorder="1" applyAlignment="1">
      <alignment/>
    </xf>
    <xf numFmtId="0" fontId="49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4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8.8515625" style="0" bestFit="1" customWidth="1"/>
    <col min="2" max="2" width="35.57421875" style="0" bestFit="1" customWidth="1"/>
    <col min="3" max="3" width="8.8515625" style="0" customWidth="1"/>
    <col min="4" max="4" width="59.57421875" style="0" bestFit="1" customWidth="1"/>
    <col min="6" max="6" width="11.421875" style="31" customWidth="1"/>
    <col min="7" max="10" width="11.421875" style="22" customWidth="1"/>
    <col min="11" max="11" width="9.00390625" style="22" bestFit="1" customWidth="1"/>
    <col min="12" max="12" width="18.57421875" style="22" bestFit="1" customWidth="1"/>
    <col min="13" max="15" width="11.421875" style="22" customWidth="1"/>
    <col min="16" max="20" width="11.421875" style="31" customWidth="1"/>
    <col min="21" max="28" width="11.421875" style="22" customWidth="1"/>
  </cols>
  <sheetData>
    <row r="1" spans="1:4" ht="18">
      <c r="A1" s="4" t="s">
        <v>12</v>
      </c>
      <c r="D1" s="26" t="s">
        <v>14</v>
      </c>
    </row>
    <row r="3" spans="1:4" ht="12.75">
      <c r="A3" s="1" t="s">
        <v>4</v>
      </c>
      <c r="B3" s="11"/>
      <c r="D3" t="s">
        <v>11</v>
      </c>
    </row>
    <row r="4" spans="1:2" ht="12.75">
      <c r="A4" s="1" t="s">
        <v>5</v>
      </c>
      <c r="B4" s="11"/>
    </row>
    <row r="5" spans="1:2" ht="12.75">
      <c r="A5" s="21" t="s">
        <v>6</v>
      </c>
      <c r="B5" s="27">
        <v>26</v>
      </c>
    </row>
    <row r="7" spans="1:4" ht="12.75">
      <c r="A7" s="1" t="s">
        <v>1</v>
      </c>
      <c r="B7" s="1" t="s">
        <v>0</v>
      </c>
      <c r="C7" s="1" t="s">
        <v>2</v>
      </c>
      <c r="D7" s="1" t="s">
        <v>7</v>
      </c>
    </row>
    <row r="8" spans="1:26" ht="15">
      <c r="A8" s="3">
        <v>1</v>
      </c>
      <c r="B8" s="2" t="str">
        <f>J8&amp;". "&amp;G8</f>
        <v>Kapital = 350€, Zinssatz = 4,5%. Berechne die Zinsen</v>
      </c>
      <c r="C8" s="28">
        <f>K8</f>
        <v>15.75</v>
      </c>
      <c r="D8" s="3" t="str">
        <f>IF(A8&lt;=$B$5,A8&amp;") "&amp;$B$3&amp;" "&amp;B8&amp;" "&amp;$B$4,"")</f>
        <v>1)  Kapital = 350€, Zinssatz = 4,5%. Berechne die Zinsen </v>
      </c>
      <c r="G8" s="22" t="s">
        <v>16</v>
      </c>
      <c r="H8" s="22">
        <f ca="1">ROUND(RAND()*15+1,1)</f>
        <v>4.5</v>
      </c>
      <c r="I8" s="22">
        <f ca="1">ROUND(RAND()*55+1,0)*10</f>
        <v>350</v>
      </c>
      <c r="J8" s="22" t="str">
        <f>"Kapital = "&amp;I8&amp;"€, Zinssatz = "&amp;H8&amp;"%"</f>
        <v>Kapital = 350€, Zinssatz = 4,5%</v>
      </c>
      <c r="K8" s="22">
        <f>ROUND(I8*H8/100,2)</f>
        <v>15.75</v>
      </c>
      <c r="L8" s="22" t="str">
        <f>"K = "&amp;I8&amp;", p% ="&amp;H8&amp;"%"</f>
        <v>K = 350, p% =4,5%</v>
      </c>
      <c r="M8" s="22" t="str">
        <f>"Z = K · p% = "&amp;I8&amp;" · "&amp;H8&amp;"% = "&amp;K8</f>
        <v>Z = K · p% = 350 · 4,5% = 15,75</v>
      </c>
      <c r="O8" s="23"/>
      <c r="Z8" s="29"/>
    </row>
    <row r="9" spans="1:26" ht="15">
      <c r="A9" s="3">
        <v>2</v>
      </c>
      <c r="B9" s="2" t="str">
        <f aca="true" t="shared" si="0" ref="B9:B39">J9&amp;". "&amp;G9</f>
        <v>Kapital = 200€, Zinsen = 4€. Berechne den Zinssatz</v>
      </c>
      <c r="C9" s="28">
        <f aca="true" t="shared" si="1" ref="C9:C39">K9</f>
        <v>2</v>
      </c>
      <c r="D9" s="3" t="str">
        <f aca="true" t="shared" si="2" ref="D9:D39">IF(A9&lt;=$B$5,A9&amp;") "&amp;$B$3&amp;" "&amp;B9&amp;" "&amp;$B$4,"")</f>
        <v>2)  Kapital = 200€, Zinsen = 4€. Berechne den Zinssatz </v>
      </c>
      <c r="G9" s="22" t="s">
        <v>17</v>
      </c>
      <c r="H9" s="22">
        <f ca="1">ROUND(RAND()*55+1,0)</f>
        <v>4</v>
      </c>
      <c r="I9" s="22">
        <f ca="1">ROUND(RAND()*10+1,0)*10*H9</f>
        <v>200</v>
      </c>
      <c r="J9" s="22" t="str">
        <f>"Kapital = "&amp;I9&amp;"€, Zinsen = "&amp;H9&amp;"€"</f>
        <v>Kapital = 200€, Zinsen = 4€</v>
      </c>
      <c r="K9" s="22">
        <f>ROUND(H9/I9,4)*100</f>
        <v>2</v>
      </c>
      <c r="L9" s="22" t="str">
        <f>"K = "&amp;I9&amp;", Z ="&amp;H9</f>
        <v>K = 200, Z =4</v>
      </c>
      <c r="M9" s="22" t="str">
        <f>"p% = Z : K = "&amp;H9&amp;" : "&amp;I9&amp;" = "&amp;K9&amp;" = "&amp;K9*100&amp;"%"</f>
        <v>p% = Z : K = 4 : 200 = 2 = 200%</v>
      </c>
      <c r="O9" s="23"/>
      <c r="Z9" s="29"/>
    </row>
    <row r="10" spans="1:26" ht="15">
      <c r="A10" s="3">
        <v>3</v>
      </c>
      <c r="B10" s="2" t="str">
        <f t="shared" si="0"/>
        <v>Zinsen = 490€, Zinssatz = 15,5%. Berechne das Kapital</v>
      </c>
      <c r="C10" s="28">
        <f t="shared" si="1"/>
        <v>3161.29</v>
      </c>
      <c r="D10" s="3" t="str">
        <f t="shared" si="2"/>
        <v>3)  Zinsen = 490€, Zinssatz = 15,5%. Berechne das Kapital </v>
      </c>
      <c r="G10" s="22" t="s">
        <v>18</v>
      </c>
      <c r="H10" s="22">
        <f ca="1">ROUND(RAND()*15+1,1)</f>
        <v>15.5</v>
      </c>
      <c r="I10" s="22">
        <f ca="1">ROUND(RAND()*55+1,0)*10</f>
        <v>490</v>
      </c>
      <c r="J10" s="22" t="str">
        <f>"Zinsen = "&amp;I10&amp;"€, Zinssatz = "&amp;H10&amp;"%"</f>
        <v>Zinsen = 490€, Zinssatz = 15,5%</v>
      </c>
      <c r="K10" s="22">
        <f>ROUND(I10/H10*100,2)</f>
        <v>3161.29</v>
      </c>
      <c r="L10" s="22" t="str">
        <f>"Z = "&amp;I10&amp;", p% ="&amp;H10&amp;"%"</f>
        <v>Z = 490, p% =15,5%</v>
      </c>
      <c r="M10" s="22" t="str">
        <f>"K = Z : p% = "&amp;I10&amp;" : "&amp;H10&amp;"% = "&amp;K10</f>
        <v>K = Z : p% = 490 : 15,5% = 3161,29</v>
      </c>
      <c r="O10" s="23"/>
      <c r="Z10" s="29"/>
    </row>
    <row r="11" spans="1:26" ht="15">
      <c r="A11" s="3">
        <v>4</v>
      </c>
      <c r="B11" s="2" t="str">
        <f t="shared" si="0"/>
        <v>Kapital = 540€, Zinssatz = 15,3%. Berechne die Zinsen</v>
      </c>
      <c r="C11" s="28">
        <f t="shared" si="1"/>
        <v>82.62</v>
      </c>
      <c r="D11" s="3" t="str">
        <f t="shared" si="2"/>
        <v>4)  Kapital = 540€, Zinssatz = 15,3%. Berechne die Zinsen </v>
      </c>
      <c r="G11" s="22" t="s">
        <v>16</v>
      </c>
      <c r="H11" s="22">
        <f ca="1">ROUND(RAND()*15+1,1)</f>
        <v>15.3</v>
      </c>
      <c r="I11" s="22">
        <f ca="1">ROUND(RAND()*55+1,0)*10</f>
        <v>540</v>
      </c>
      <c r="J11" s="22" t="str">
        <f>"Kapital = "&amp;I11&amp;"€, Zinssatz = "&amp;H11&amp;"%"</f>
        <v>Kapital = 540€, Zinssatz = 15,3%</v>
      </c>
      <c r="K11" s="22">
        <f>ROUND(I11*H11/100,2)</f>
        <v>82.62</v>
      </c>
      <c r="L11" s="22" t="str">
        <f>"K = "&amp;I11&amp;", p% ="&amp;H11&amp;"%"</f>
        <v>K = 540, p% =15,3%</v>
      </c>
      <c r="M11" s="22" t="str">
        <f>"Z = K · p% = "&amp;I11&amp;" · "&amp;H11&amp;"% = "&amp;K11</f>
        <v>Z = K · p% = 540 · 15,3% = 82,62</v>
      </c>
      <c r="O11" s="23"/>
      <c r="Z11" s="29"/>
    </row>
    <row r="12" spans="1:26" ht="15">
      <c r="A12" s="3">
        <v>5</v>
      </c>
      <c r="B12" s="2" t="str">
        <f t="shared" si="0"/>
        <v>Kapital = 4860€, Zinsen = 54€. Berechne den Zinssatz</v>
      </c>
      <c r="C12" s="28">
        <f t="shared" si="1"/>
        <v>1.11</v>
      </c>
      <c r="D12" s="3" t="str">
        <f t="shared" si="2"/>
        <v>5)  Kapital = 4860€, Zinsen = 54€. Berechne den Zinssatz </v>
      </c>
      <c r="G12" s="22" t="s">
        <v>17</v>
      </c>
      <c r="H12" s="22">
        <f ca="1">ROUND(RAND()*55+1,0)</f>
        <v>54</v>
      </c>
      <c r="I12" s="22">
        <f ca="1">ROUND(RAND()*10+1,0)*10*H12</f>
        <v>4860</v>
      </c>
      <c r="J12" s="22" t="str">
        <f>"Kapital = "&amp;I12&amp;"€, Zinsen = "&amp;H12&amp;"€"</f>
        <v>Kapital = 4860€, Zinsen = 54€</v>
      </c>
      <c r="K12" s="22">
        <f>ROUND(H12/I12,4)*100</f>
        <v>1.11</v>
      </c>
      <c r="L12" s="22" t="str">
        <f>"K = "&amp;I12&amp;", Z ="&amp;H12</f>
        <v>K = 4860, Z =54</v>
      </c>
      <c r="M12" s="22" t="str">
        <f>"p% = Z : K = "&amp;H12&amp;" : "&amp;I12&amp;" = "&amp;K12&amp;" = "&amp;K12*100&amp;"%"</f>
        <v>p% = Z : K = 54 : 4860 = 1,11 = 111%</v>
      </c>
      <c r="O12" s="23"/>
      <c r="Z12" s="29"/>
    </row>
    <row r="13" spans="1:26" ht="15">
      <c r="A13" s="3">
        <v>6</v>
      </c>
      <c r="B13" s="2" t="str">
        <f t="shared" si="0"/>
        <v>Zinsen = 350€, Zinssatz = 1,5%. Berechne das Kapital</v>
      </c>
      <c r="C13" s="28">
        <f t="shared" si="1"/>
        <v>23333.33</v>
      </c>
      <c r="D13" s="3" t="str">
        <f t="shared" si="2"/>
        <v>6)  Zinsen = 350€, Zinssatz = 1,5%. Berechne das Kapital </v>
      </c>
      <c r="G13" s="22" t="s">
        <v>18</v>
      </c>
      <c r="H13" s="22">
        <f ca="1">ROUND(RAND()*15+1,1)</f>
        <v>1.5</v>
      </c>
      <c r="I13" s="22">
        <f ca="1">ROUND(RAND()*55+1,0)*10</f>
        <v>350</v>
      </c>
      <c r="J13" s="22" t="str">
        <f>"Zinsen = "&amp;I13&amp;"€, Zinssatz = "&amp;H13&amp;"%"</f>
        <v>Zinsen = 350€, Zinssatz = 1,5%</v>
      </c>
      <c r="K13" s="22">
        <f>ROUND(I13/H13*100,2)</f>
        <v>23333.33</v>
      </c>
      <c r="L13" s="22" t="str">
        <f>"Z = "&amp;I13&amp;", p% ="&amp;H13&amp;"%"</f>
        <v>Z = 350, p% =1,5%</v>
      </c>
      <c r="M13" s="22" t="str">
        <f>"K = Z : p% = "&amp;I13&amp;" : "&amp;H13&amp;"% = "&amp;K13</f>
        <v>K = Z : p% = 350 : 1,5% = 23333,33</v>
      </c>
      <c r="O13" s="23"/>
      <c r="Z13" s="29"/>
    </row>
    <row r="14" spans="1:26" ht="15">
      <c r="A14" s="3">
        <v>7</v>
      </c>
      <c r="B14" s="2" t="str">
        <f t="shared" si="0"/>
        <v>Kapital = 70€, Zinssatz = 14,8%. Berechne die Zinsen</v>
      </c>
      <c r="C14" s="28">
        <f t="shared" si="1"/>
        <v>10.36</v>
      </c>
      <c r="D14" s="3" t="str">
        <f t="shared" si="2"/>
        <v>7)  Kapital = 70€, Zinssatz = 14,8%. Berechne die Zinsen </v>
      </c>
      <c r="G14" s="22" t="s">
        <v>16</v>
      </c>
      <c r="H14" s="22">
        <f ca="1">ROUND(RAND()*15+1,1)</f>
        <v>14.8</v>
      </c>
      <c r="I14" s="22">
        <f ca="1">ROUND(RAND()*55+1,0)*10</f>
        <v>70</v>
      </c>
      <c r="J14" s="22" t="str">
        <f>"Kapital = "&amp;I14&amp;"€, Zinssatz = "&amp;H14&amp;"%"</f>
        <v>Kapital = 70€, Zinssatz = 14,8%</v>
      </c>
      <c r="K14" s="22">
        <f>ROUND(I14*H14/100,2)</f>
        <v>10.36</v>
      </c>
      <c r="L14" s="22" t="str">
        <f>"K = "&amp;I14&amp;", p% ="&amp;H14&amp;"%"</f>
        <v>K = 70, p% =14,8%</v>
      </c>
      <c r="M14" s="22" t="str">
        <f>"Z = K · p% = "&amp;I14&amp;" · "&amp;H14&amp;"% = "&amp;K14</f>
        <v>Z = K · p% = 70 · 14,8% = 10,36</v>
      </c>
      <c r="O14" s="23"/>
      <c r="Z14" s="29"/>
    </row>
    <row r="15" spans="1:26" ht="15">
      <c r="A15" s="3">
        <v>8</v>
      </c>
      <c r="B15" s="2" t="str">
        <f t="shared" si="0"/>
        <v>Kapital = 1640€, Zinsen = 41€. Berechne den Zinssatz</v>
      </c>
      <c r="C15" s="28">
        <f t="shared" si="1"/>
        <v>2.5</v>
      </c>
      <c r="D15" s="3" t="str">
        <f t="shared" si="2"/>
        <v>8)  Kapital = 1640€, Zinsen = 41€. Berechne den Zinssatz </v>
      </c>
      <c r="G15" s="22" t="s">
        <v>17</v>
      </c>
      <c r="H15" s="22">
        <f ca="1">ROUND(RAND()*55+1,0)</f>
        <v>41</v>
      </c>
      <c r="I15" s="22">
        <f ca="1">ROUND(RAND()*10+1,0)*10*H15</f>
        <v>1640</v>
      </c>
      <c r="J15" s="22" t="str">
        <f>"Kapital = "&amp;I15&amp;"€, Zinsen = "&amp;H15&amp;"€"</f>
        <v>Kapital = 1640€, Zinsen = 41€</v>
      </c>
      <c r="K15" s="22">
        <f>ROUND(H15/I15,4)*100</f>
        <v>2.5</v>
      </c>
      <c r="L15" s="22" t="str">
        <f>"K = "&amp;I15&amp;", Z ="&amp;H15</f>
        <v>K = 1640, Z =41</v>
      </c>
      <c r="M15" s="22" t="str">
        <f>"p% = Z : K = "&amp;H15&amp;" : "&amp;I15&amp;" = "&amp;K15&amp;" = "&amp;K15*100&amp;"%"</f>
        <v>p% = Z : K = 41 : 1640 = 2,5 = 250%</v>
      </c>
      <c r="O15" s="23"/>
      <c r="Z15" s="29"/>
    </row>
    <row r="16" spans="1:26" ht="15">
      <c r="A16" s="3">
        <v>9</v>
      </c>
      <c r="B16" s="2" t="str">
        <f t="shared" si="0"/>
        <v>Zinsen = 460€, Zinssatz = 14,7%. Berechne das Kapital</v>
      </c>
      <c r="C16" s="28">
        <f t="shared" si="1"/>
        <v>3129.25</v>
      </c>
      <c r="D16" s="3" t="str">
        <f t="shared" si="2"/>
        <v>9)  Zinsen = 460€, Zinssatz = 14,7%. Berechne das Kapital </v>
      </c>
      <c r="G16" s="22" t="s">
        <v>18</v>
      </c>
      <c r="H16" s="22">
        <f ca="1">ROUND(RAND()*15+1,1)</f>
        <v>14.7</v>
      </c>
      <c r="I16" s="22">
        <f ca="1">ROUND(RAND()*55+1,0)*10</f>
        <v>460</v>
      </c>
      <c r="J16" s="22" t="str">
        <f>"Zinsen = "&amp;I16&amp;"€, Zinssatz = "&amp;H16&amp;"%"</f>
        <v>Zinsen = 460€, Zinssatz = 14,7%</v>
      </c>
      <c r="K16" s="22">
        <f>ROUND(I16/H16*100,2)</f>
        <v>3129.25</v>
      </c>
      <c r="L16" s="22" t="str">
        <f>"Z = "&amp;I16&amp;", p% ="&amp;H16&amp;"%"</f>
        <v>Z = 460, p% =14,7%</v>
      </c>
      <c r="M16" s="22" t="str">
        <f>"K = Z : p% = "&amp;I16&amp;" : "&amp;H16&amp;"% = "&amp;K16</f>
        <v>K = Z : p% = 460 : 14,7% = 3129,25</v>
      </c>
      <c r="O16" s="23"/>
      <c r="Z16" s="29"/>
    </row>
    <row r="17" spans="1:26" ht="15">
      <c r="A17" s="3">
        <v>10</v>
      </c>
      <c r="B17" s="2" t="str">
        <f t="shared" si="0"/>
        <v>Kapital = 410€, Zinssatz = 15,5%. Berechne die Zinsen</v>
      </c>
      <c r="C17" s="28">
        <f t="shared" si="1"/>
        <v>63.55</v>
      </c>
      <c r="D17" s="3" t="str">
        <f t="shared" si="2"/>
        <v>10)  Kapital = 410€, Zinssatz = 15,5%. Berechne die Zinsen </v>
      </c>
      <c r="G17" s="22" t="s">
        <v>16</v>
      </c>
      <c r="H17" s="22">
        <f ca="1">ROUND(RAND()*15+1,1)</f>
        <v>15.5</v>
      </c>
      <c r="I17" s="22">
        <f ca="1">ROUND(RAND()*55+1,0)*10</f>
        <v>410</v>
      </c>
      <c r="J17" s="22" t="str">
        <f>"Kapital = "&amp;I17&amp;"€, Zinssatz = "&amp;H17&amp;"%"</f>
        <v>Kapital = 410€, Zinssatz = 15,5%</v>
      </c>
      <c r="K17" s="22">
        <f>ROUND(I17*H17/100,2)</f>
        <v>63.55</v>
      </c>
      <c r="L17" s="22" t="str">
        <f>"K = "&amp;I17&amp;", p% ="&amp;H17&amp;"%"</f>
        <v>K = 410, p% =15,5%</v>
      </c>
      <c r="M17" s="22" t="str">
        <f>"Z = K · p% = "&amp;I17&amp;" · "&amp;H17&amp;"% = "&amp;K17</f>
        <v>Z = K · p% = 410 · 15,5% = 63,55</v>
      </c>
      <c r="O17" s="23"/>
      <c r="Z17" s="29"/>
    </row>
    <row r="18" spans="1:26" ht="15">
      <c r="A18" s="3">
        <v>11</v>
      </c>
      <c r="B18" s="2" t="str">
        <f t="shared" si="0"/>
        <v>Kapital = 4300€, Zinsen = 43€. Berechne den Zinssatz</v>
      </c>
      <c r="C18" s="28">
        <f t="shared" si="1"/>
        <v>1</v>
      </c>
      <c r="D18" s="3" t="str">
        <f t="shared" si="2"/>
        <v>11)  Kapital = 4300€, Zinsen = 43€. Berechne den Zinssatz </v>
      </c>
      <c r="G18" s="22" t="s">
        <v>17</v>
      </c>
      <c r="H18" s="22">
        <f ca="1">ROUND(RAND()*55+1,0)</f>
        <v>43</v>
      </c>
      <c r="I18" s="22">
        <f ca="1">ROUND(RAND()*10+1,0)*10*H18</f>
        <v>4300</v>
      </c>
      <c r="J18" s="22" t="str">
        <f>"Kapital = "&amp;I18&amp;"€, Zinsen = "&amp;H18&amp;"€"</f>
        <v>Kapital = 4300€, Zinsen = 43€</v>
      </c>
      <c r="K18" s="22">
        <f>ROUND(H18/I18,4)*100</f>
        <v>1</v>
      </c>
      <c r="L18" s="22" t="str">
        <f>"K = "&amp;I18&amp;", Z ="&amp;H18</f>
        <v>K = 4300, Z =43</v>
      </c>
      <c r="M18" s="22" t="str">
        <f>"p% = Z : K = "&amp;H18&amp;" : "&amp;I18&amp;" = "&amp;K18&amp;" = "&amp;K18*100&amp;"%"</f>
        <v>p% = Z : K = 43 : 4300 = 1 = 100%</v>
      </c>
      <c r="O18" s="23"/>
      <c r="Z18" s="29"/>
    </row>
    <row r="19" spans="1:26" ht="15">
      <c r="A19" s="3">
        <v>12</v>
      </c>
      <c r="B19" s="2" t="str">
        <f t="shared" si="0"/>
        <v>Zinsen = 550€, Zinssatz = 15,6%. Berechne das Kapital</v>
      </c>
      <c r="C19" s="28">
        <f t="shared" si="1"/>
        <v>3525.64</v>
      </c>
      <c r="D19" s="3" t="str">
        <f t="shared" si="2"/>
        <v>12)  Zinsen = 550€, Zinssatz = 15,6%. Berechne das Kapital </v>
      </c>
      <c r="G19" s="22" t="s">
        <v>18</v>
      </c>
      <c r="H19" s="22">
        <f ca="1">ROUND(RAND()*15+1,1)</f>
        <v>15.6</v>
      </c>
      <c r="I19" s="22">
        <f ca="1">ROUND(RAND()*55+1,0)*10</f>
        <v>550</v>
      </c>
      <c r="J19" s="22" t="str">
        <f>"Zinsen = "&amp;I19&amp;"€, Zinssatz = "&amp;H19&amp;"%"</f>
        <v>Zinsen = 550€, Zinssatz = 15,6%</v>
      </c>
      <c r="K19" s="22">
        <f>ROUND(I19/H19*100,2)</f>
        <v>3525.64</v>
      </c>
      <c r="L19" s="22" t="str">
        <f>"Z = "&amp;I19&amp;", p% ="&amp;H19&amp;"%"</f>
        <v>Z = 550, p% =15,6%</v>
      </c>
      <c r="M19" s="22" t="str">
        <f>"K = Z : p% = "&amp;I19&amp;" : "&amp;H19&amp;"% = "&amp;K19</f>
        <v>K = Z : p% = 550 : 15,6% = 3525,64</v>
      </c>
      <c r="O19" s="23"/>
      <c r="Z19" s="29"/>
    </row>
    <row r="20" spans="1:26" ht="15">
      <c r="A20" s="3">
        <v>13</v>
      </c>
      <c r="B20" s="2" t="str">
        <f t="shared" si="0"/>
        <v>Kapital = 240€, Zinssatz = 6,4%. Berechne die Zinsen</v>
      </c>
      <c r="C20" s="28">
        <f t="shared" si="1"/>
        <v>15.36</v>
      </c>
      <c r="D20" s="3" t="str">
        <f t="shared" si="2"/>
        <v>13)  Kapital = 240€, Zinssatz = 6,4%. Berechne die Zinsen </v>
      </c>
      <c r="G20" s="22" t="s">
        <v>16</v>
      </c>
      <c r="H20" s="22">
        <f ca="1">ROUND(RAND()*15+1,1)</f>
        <v>6.4</v>
      </c>
      <c r="I20" s="22">
        <f ca="1">ROUND(RAND()*55+1,0)*10</f>
        <v>240</v>
      </c>
      <c r="J20" s="22" t="str">
        <f>"Kapital = "&amp;I20&amp;"€, Zinssatz = "&amp;H20&amp;"%"</f>
        <v>Kapital = 240€, Zinssatz = 6,4%</v>
      </c>
      <c r="K20" s="22">
        <f>ROUND(I20*H20/100,2)</f>
        <v>15.36</v>
      </c>
      <c r="L20" s="22" t="str">
        <f>"K = "&amp;I20&amp;", p% ="&amp;H20&amp;"%"</f>
        <v>K = 240, p% =6,4%</v>
      </c>
      <c r="M20" s="22" t="str">
        <f>"Z = K · p% = "&amp;I20&amp;" · "&amp;H20&amp;"% = "&amp;K20</f>
        <v>Z = K · p% = 240 · 6,4% = 15,36</v>
      </c>
      <c r="O20" s="23"/>
      <c r="Z20" s="29"/>
    </row>
    <row r="21" spans="1:26" ht="15">
      <c r="A21" s="3">
        <v>14</v>
      </c>
      <c r="B21" s="2" t="str">
        <f t="shared" si="0"/>
        <v>Kapital = 3300€, Zinsen = 33€. Berechne den Zinssatz</v>
      </c>
      <c r="C21" s="28">
        <f t="shared" si="1"/>
        <v>1</v>
      </c>
      <c r="D21" s="3" t="str">
        <f t="shared" si="2"/>
        <v>14)  Kapital = 3300€, Zinsen = 33€. Berechne den Zinssatz </v>
      </c>
      <c r="G21" s="22" t="s">
        <v>17</v>
      </c>
      <c r="H21" s="22">
        <f ca="1">ROUND(RAND()*55+1,0)</f>
        <v>33</v>
      </c>
      <c r="I21" s="22">
        <f ca="1">ROUND(RAND()*10+1,0)*10*H21</f>
        <v>3300</v>
      </c>
      <c r="J21" s="22" t="str">
        <f>"Kapital = "&amp;I21&amp;"€, Zinsen = "&amp;H21&amp;"€"</f>
        <v>Kapital = 3300€, Zinsen = 33€</v>
      </c>
      <c r="K21" s="22">
        <f>ROUND(H21/I21,4)*100</f>
        <v>1</v>
      </c>
      <c r="L21" s="22" t="str">
        <f>"K = "&amp;I21&amp;", Z ="&amp;H21</f>
        <v>K = 3300, Z =33</v>
      </c>
      <c r="M21" s="22" t="str">
        <f>"p% = Z : K = "&amp;H21&amp;" : "&amp;I21&amp;" = "&amp;K21&amp;" = "&amp;K21*100&amp;"%"</f>
        <v>p% = Z : K = 33 : 3300 = 1 = 100%</v>
      </c>
      <c r="O21" s="23"/>
      <c r="Z21" s="29"/>
    </row>
    <row r="22" spans="1:26" ht="15">
      <c r="A22" s="3">
        <v>15</v>
      </c>
      <c r="B22" s="2" t="str">
        <f t="shared" si="0"/>
        <v>Zinsen = 500€, Zinssatz = 3,8%. Berechne das Kapital</v>
      </c>
      <c r="C22" s="28">
        <f t="shared" si="1"/>
        <v>13157.89</v>
      </c>
      <c r="D22" s="3" t="str">
        <f t="shared" si="2"/>
        <v>15)  Zinsen = 500€, Zinssatz = 3,8%. Berechne das Kapital </v>
      </c>
      <c r="G22" s="22" t="s">
        <v>18</v>
      </c>
      <c r="H22" s="22">
        <f ca="1">ROUND(RAND()*15+1,1)</f>
        <v>3.8</v>
      </c>
      <c r="I22" s="22">
        <f ca="1">ROUND(RAND()*55+1,0)*10</f>
        <v>500</v>
      </c>
      <c r="J22" s="22" t="str">
        <f>"Zinsen = "&amp;I22&amp;"€, Zinssatz = "&amp;H22&amp;"%"</f>
        <v>Zinsen = 500€, Zinssatz = 3,8%</v>
      </c>
      <c r="K22" s="22">
        <f>ROUND(I22/H22*100,2)</f>
        <v>13157.89</v>
      </c>
      <c r="L22" s="22" t="str">
        <f>"Z = "&amp;I22&amp;", p% ="&amp;H22&amp;"%"</f>
        <v>Z = 500, p% =3,8%</v>
      </c>
      <c r="M22" s="22" t="str">
        <f>"K = Z : p% = "&amp;I22&amp;" : "&amp;H22&amp;"% = "&amp;K22</f>
        <v>K = Z : p% = 500 : 3,8% = 13157,89</v>
      </c>
      <c r="O22" s="23"/>
      <c r="Z22" s="29"/>
    </row>
    <row r="23" spans="1:26" ht="15">
      <c r="A23" s="3">
        <v>16</v>
      </c>
      <c r="B23" s="2" t="str">
        <f t="shared" si="0"/>
        <v>Kapital = 180€, Zinssatz = 14,1%. Berechne die Zinsen</v>
      </c>
      <c r="C23" s="28">
        <f t="shared" si="1"/>
        <v>25.38</v>
      </c>
      <c r="D23" s="3" t="str">
        <f t="shared" si="2"/>
        <v>16)  Kapital = 180€, Zinssatz = 14,1%. Berechne die Zinsen </v>
      </c>
      <c r="G23" s="22" t="s">
        <v>16</v>
      </c>
      <c r="H23" s="22">
        <f ca="1">ROUND(RAND()*15+1,1)</f>
        <v>14.1</v>
      </c>
      <c r="I23" s="22">
        <f ca="1">ROUND(RAND()*55+1,0)*10</f>
        <v>180</v>
      </c>
      <c r="J23" s="22" t="str">
        <f>"Kapital = "&amp;I23&amp;"€, Zinssatz = "&amp;H23&amp;"%"</f>
        <v>Kapital = 180€, Zinssatz = 14,1%</v>
      </c>
      <c r="K23" s="22">
        <f>ROUND(I23*H23/100,2)</f>
        <v>25.38</v>
      </c>
      <c r="L23" s="22" t="str">
        <f>"K = "&amp;I23&amp;", p% ="&amp;H23&amp;"%"</f>
        <v>K = 180, p% =14,1%</v>
      </c>
      <c r="M23" s="22" t="str">
        <f>"Z = K · p% = "&amp;I23&amp;" · "&amp;H23&amp;"% = "&amp;K23</f>
        <v>Z = K · p% = 180 · 14,1% = 25,38</v>
      </c>
      <c r="O23" s="23"/>
      <c r="Z23" s="29"/>
    </row>
    <row r="24" spans="1:26" ht="15">
      <c r="A24" s="3">
        <v>17</v>
      </c>
      <c r="B24" s="2" t="str">
        <f t="shared" si="0"/>
        <v>Kapital = 3630€, Zinsen = 33€. Berechne den Zinssatz</v>
      </c>
      <c r="C24" s="28">
        <f t="shared" si="1"/>
        <v>0.91</v>
      </c>
      <c r="D24" s="3" t="str">
        <f t="shared" si="2"/>
        <v>17)  Kapital = 3630€, Zinsen = 33€. Berechne den Zinssatz </v>
      </c>
      <c r="G24" s="22" t="s">
        <v>17</v>
      </c>
      <c r="H24" s="22">
        <f ca="1">ROUND(RAND()*55+1,0)</f>
        <v>33</v>
      </c>
      <c r="I24" s="22">
        <f ca="1">ROUND(RAND()*10+1,0)*10*H24</f>
        <v>3630</v>
      </c>
      <c r="J24" s="22" t="str">
        <f>"Kapital = "&amp;I24&amp;"€, Zinsen = "&amp;H24&amp;"€"</f>
        <v>Kapital = 3630€, Zinsen = 33€</v>
      </c>
      <c r="K24" s="22">
        <f>ROUND(H24/I24,4)*100</f>
        <v>0.91</v>
      </c>
      <c r="L24" s="22" t="str">
        <f>"K = "&amp;I24&amp;", Z ="&amp;H24</f>
        <v>K = 3630, Z =33</v>
      </c>
      <c r="M24" s="22" t="str">
        <f>"p% = Z : K = "&amp;H24&amp;" : "&amp;I24&amp;" = "&amp;K24&amp;" = "&amp;K24*100&amp;"%"</f>
        <v>p% = Z : K = 33 : 3630 = 0,91 = 91%</v>
      </c>
      <c r="O24" s="23"/>
      <c r="Z24" s="29"/>
    </row>
    <row r="25" spans="1:26" ht="15">
      <c r="A25" s="3">
        <v>18</v>
      </c>
      <c r="B25" s="2" t="str">
        <f t="shared" si="0"/>
        <v>Zinsen = 480€, Zinssatz = 8%. Berechne das Kapital</v>
      </c>
      <c r="C25" s="28">
        <f t="shared" si="1"/>
        <v>6000</v>
      </c>
      <c r="D25" s="3" t="str">
        <f t="shared" si="2"/>
        <v>18)  Zinsen = 480€, Zinssatz = 8%. Berechne das Kapital </v>
      </c>
      <c r="G25" s="22" t="s">
        <v>18</v>
      </c>
      <c r="H25" s="22">
        <f ca="1">ROUND(RAND()*15+1,1)</f>
        <v>8</v>
      </c>
      <c r="I25" s="22">
        <f ca="1">ROUND(RAND()*55+1,0)*10</f>
        <v>480</v>
      </c>
      <c r="J25" s="22" t="str">
        <f>"Zinsen = "&amp;I25&amp;"€, Zinssatz = "&amp;H25&amp;"%"</f>
        <v>Zinsen = 480€, Zinssatz = 8%</v>
      </c>
      <c r="K25" s="22">
        <f>ROUND(I25/H25*100,2)</f>
        <v>6000</v>
      </c>
      <c r="L25" s="22" t="str">
        <f>"Z = "&amp;I25&amp;", p% ="&amp;H25&amp;"%"</f>
        <v>Z = 480, p% =8%</v>
      </c>
      <c r="M25" s="22" t="str">
        <f>"K = Z : p% = "&amp;I25&amp;" : "&amp;H25&amp;"% = "&amp;K25</f>
        <v>K = Z : p% = 480 : 8% = 6000</v>
      </c>
      <c r="O25" s="23"/>
      <c r="Z25" s="29"/>
    </row>
    <row r="26" spans="1:26" ht="15">
      <c r="A26" s="3">
        <v>19</v>
      </c>
      <c r="B26" s="2" t="str">
        <f t="shared" si="0"/>
        <v>Kapital = 200€, Zinssatz = 10%. Berechne die Zinsen</v>
      </c>
      <c r="C26" s="28">
        <f t="shared" si="1"/>
        <v>20</v>
      </c>
      <c r="D26" s="3" t="str">
        <f t="shared" si="2"/>
        <v>19)  Kapital = 200€, Zinssatz = 10%. Berechne die Zinsen </v>
      </c>
      <c r="G26" s="22" t="s">
        <v>16</v>
      </c>
      <c r="H26" s="22">
        <f ca="1">ROUND(RAND()*15+1,1)</f>
        <v>10</v>
      </c>
      <c r="I26" s="22">
        <f ca="1">ROUND(RAND()*55+1,0)*10</f>
        <v>200</v>
      </c>
      <c r="J26" s="22" t="str">
        <f>"Kapital = "&amp;I26&amp;"€, Zinssatz = "&amp;H26&amp;"%"</f>
        <v>Kapital = 200€, Zinssatz = 10%</v>
      </c>
      <c r="K26" s="22">
        <f>ROUND(I26*H26/100,2)</f>
        <v>20</v>
      </c>
      <c r="L26" s="22" t="str">
        <f>"K = "&amp;I26&amp;", p% ="&amp;H26&amp;"%"</f>
        <v>K = 200, p% =10%</v>
      </c>
      <c r="M26" s="22" t="str">
        <f>"Z = K · p% = "&amp;I26&amp;" · "&amp;H26&amp;"% = "&amp;K26</f>
        <v>Z = K · p% = 200 · 10% = 20</v>
      </c>
      <c r="O26" s="23"/>
      <c r="Z26" s="29"/>
    </row>
    <row r="27" spans="1:26" ht="15">
      <c r="A27" s="3">
        <v>20</v>
      </c>
      <c r="B27" s="2" t="str">
        <f t="shared" si="0"/>
        <v>Kapital = 1890€, Zinsen = 21€. Berechne den Zinssatz</v>
      </c>
      <c r="C27" s="28">
        <f t="shared" si="1"/>
        <v>1.11</v>
      </c>
      <c r="D27" s="3" t="str">
        <f t="shared" si="2"/>
        <v>20)  Kapital = 1890€, Zinsen = 21€. Berechne den Zinssatz </v>
      </c>
      <c r="G27" s="22" t="s">
        <v>17</v>
      </c>
      <c r="H27" s="22">
        <f ca="1">ROUND(RAND()*55+1,0)</f>
        <v>21</v>
      </c>
      <c r="I27" s="22">
        <f ca="1">ROUND(RAND()*10+1,0)*10*H27</f>
        <v>1890</v>
      </c>
      <c r="J27" s="22" t="str">
        <f>"Kapital = "&amp;I27&amp;"€, Zinsen = "&amp;H27&amp;"€"</f>
        <v>Kapital = 1890€, Zinsen = 21€</v>
      </c>
      <c r="K27" s="22">
        <f>ROUND(H27/I27,4)*100</f>
        <v>1.11</v>
      </c>
      <c r="L27" s="22" t="str">
        <f>"K = "&amp;I27&amp;", Z ="&amp;H27</f>
        <v>K = 1890, Z =21</v>
      </c>
      <c r="M27" s="22" t="str">
        <f>"p% = Z : K = "&amp;H27&amp;" : "&amp;I27&amp;" = "&amp;K27&amp;" = "&amp;K27*100&amp;"%"</f>
        <v>p% = Z : K = 21 : 1890 = 1,11 = 111%</v>
      </c>
      <c r="O27" s="23"/>
      <c r="Z27" s="29"/>
    </row>
    <row r="28" spans="1:26" ht="15">
      <c r="A28" s="3">
        <v>21</v>
      </c>
      <c r="B28" s="2" t="str">
        <f t="shared" si="0"/>
        <v>Zinsen = 460€, Zinssatz = 5,3%. Berechne das Kapital</v>
      </c>
      <c r="C28" s="28">
        <f t="shared" si="1"/>
        <v>8679.25</v>
      </c>
      <c r="D28" s="3" t="str">
        <f t="shared" si="2"/>
        <v>21)  Zinsen = 460€, Zinssatz = 5,3%. Berechne das Kapital </v>
      </c>
      <c r="G28" s="22" t="s">
        <v>18</v>
      </c>
      <c r="H28" s="22">
        <f ca="1">ROUND(RAND()*15+1,1)</f>
        <v>5.3</v>
      </c>
      <c r="I28" s="22">
        <f ca="1">ROUND(RAND()*55+1,0)*10</f>
        <v>460</v>
      </c>
      <c r="J28" s="22" t="str">
        <f>"Zinsen = "&amp;I28&amp;"€, Zinssatz = "&amp;H28&amp;"%"</f>
        <v>Zinsen = 460€, Zinssatz = 5,3%</v>
      </c>
      <c r="K28" s="22">
        <f>ROUND(I28/H28*100,2)</f>
        <v>8679.25</v>
      </c>
      <c r="L28" s="22" t="str">
        <f>"Z = "&amp;I28&amp;", p% ="&amp;H28&amp;"%"</f>
        <v>Z = 460, p% =5,3%</v>
      </c>
      <c r="M28" s="22" t="str">
        <f>"K = Z : p% = "&amp;I28&amp;" : "&amp;H28&amp;"% = "&amp;K28</f>
        <v>K = Z : p% = 460 : 5,3% = 8679,25</v>
      </c>
      <c r="O28" s="23"/>
      <c r="Z28" s="29"/>
    </row>
    <row r="29" spans="1:26" ht="15">
      <c r="A29" s="3">
        <v>22</v>
      </c>
      <c r="B29" s="2" t="str">
        <f t="shared" si="0"/>
        <v>Kapital = 220€, Zinssatz = 15,6%. Berechne die Zinsen</v>
      </c>
      <c r="C29" s="28">
        <f t="shared" si="1"/>
        <v>34.32</v>
      </c>
      <c r="D29" s="3" t="str">
        <f t="shared" si="2"/>
        <v>22)  Kapital = 220€, Zinssatz = 15,6%. Berechne die Zinsen </v>
      </c>
      <c r="G29" s="22" t="s">
        <v>16</v>
      </c>
      <c r="H29" s="22">
        <f ca="1">ROUND(RAND()*15+1,1)</f>
        <v>15.6</v>
      </c>
      <c r="I29" s="22">
        <f ca="1">ROUND(RAND()*55+1,0)*10</f>
        <v>220</v>
      </c>
      <c r="J29" s="22" t="str">
        <f>"Kapital = "&amp;I29&amp;"€, Zinssatz = "&amp;H29&amp;"%"</f>
        <v>Kapital = 220€, Zinssatz = 15,6%</v>
      </c>
      <c r="K29" s="22">
        <f>ROUND(I29*H29/100,2)</f>
        <v>34.32</v>
      </c>
      <c r="L29" s="22" t="str">
        <f>"K = "&amp;I29&amp;", p% ="&amp;H29&amp;"%"</f>
        <v>K = 220, p% =15,6%</v>
      </c>
      <c r="M29" s="22" t="str">
        <f>"Z = K · p% = "&amp;I29&amp;" · "&amp;H29&amp;"% = "&amp;K29</f>
        <v>Z = K · p% = 220 · 15,6% = 34,32</v>
      </c>
      <c r="O29" s="23"/>
      <c r="Z29" s="29"/>
    </row>
    <row r="30" spans="1:26" ht="15">
      <c r="A30" s="3">
        <v>23</v>
      </c>
      <c r="B30" s="2" t="str">
        <f t="shared" si="0"/>
        <v>Kapital = 320€, Zinsen = 4€. Berechne den Zinssatz</v>
      </c>
      <c r="C30" s="28">
        <f t="shared" si="1"/>
        <v>1.25</v>
      </c>
      <c r="D30" s="3" t="str">
        <f t="shared" si="2"/>
        <v>23)  Kapital = 320€, Zinsen = 4€. Berechne den Zinssatz </v>
      </c>
      <c r="G30" s="22" t="s">
        <v>17</v>
      </c>
      <c r="H30" s="22">
        <f ca="1">ROUND(RAND()*55+1,0)</f>
        <v>4</v>
      </c>
      <c r="I30" s="22">
        <f ca="1">ROUND(RAND()*10+1,0)*10*H30</f>
        <v>320</v>
      </c>
      <c r="J30" s="22" t="str">
        <f>"Kapital = "&amp;I30&amp;"€, Zinsen = "&amp;H30&amp;"€"</f>
        <v>Kapital = 320€, Zinsen = 4€</v>
      </c>
      <c r="K30" s="22">
        <f>ROUND(H30/I30,4)*100</f>
        <v>1.25</v>
      </c>
      <c r="L30" s="22" t="str">
        <f>"K = "&amp;I30&amp;", Z ="&amp;H30</f>
        <v>K = 320, Z =4</v>
      </c>
      <c r="M30" s="22" t="str">
        <f>"p% = Z : K = "&amp;H30&amp;" : "&amp;I30&amp;" = "&amp;K30&amp;" = "&amp;K30*100&amp;"%"</f>
        <v>p% = Z : K = 4 : 320 = 1,25 = 125%</v>
      </c>
      <c r="O30" s="23"/>
      <c r="Z30" s="29"/>
    </row>
    <row r="31" spans="1:26" ht="15">
      <c r="A31" s="3">
        <v>24</v>
      </c>
      <c r="B31" s="2" t="str">
        <f t="shared" si="0"/>
        <v>Zinsen = 170€, Zinssatz = 9,4%. Berechne das Kapital</v>
      </c>
      <c r="C31" s="28">
        <f t="shared" si="1"/>
        <v>1808.51</v>
      </c>
      <c r="D31" s="3" t="str">
        <f t="shared" si="2"/>
        <v>24)  Zinsen = 170€, Zinssatz = 9,4%. Berechne das Kapital </v>
      </c>
      <c r="G31" s="22" t="s">
        <v>18</v>
      </c>
      <c r="H31" s="22">
        <f ca="1">ROUND(RAND()*15+1,1)</f>
        <v>9.4</v>
      </c>
      <c r="I31" s="22">
        <f ca="1">ROUND(RAND()*55+1,0)*10</f>
        <v>170</v>
      </c>
      <c r="J31" s="22" t="str">
        <f>"Zinsen = "&amp;I31&amp;"€, Zinssatz = "&amp;H31&amp;"%"</f>
        <v>Zinsen = 170€, Zinssatz = 9,4%</v>
      </c>
      <c r="K31" s="22">
        <f>ROUND(I31/H31*100,2)</f>
        <v>1808.51</v>
      </c>
      <c r="L31" s="22" t="str">
        <f>"Z = "&amp;I31&amp;", p% ="&amp;H31&amp;"%"</f>
        <v>Z = 170, p% =9,4%</v>
      </c>
      <c r="M31" s="22" t="str">
        <f>"K = Z : p% = "&amp;I31&amp;" : "&amp;H31&amp;"% = "&amp;K31</f>
        <v>K = Z : p% = 170 : 9,4% = 1808,51</v>
      </c>
      <c r="O31" s="23"/>
      <c r="Z31" s="29"/>
    </row>
    <row r="32" spans="1:26" ht="15">
      <c r="A32" s="3">
        <v>25</v>
      </c>
      <c r="B32" s="2" t="str">
        <f t="shared" si="0"/>
        <v>Kapital = 190€, Zinssatz = 10,7%. Berechne die Zinsen</v>
      </c>
      <c r="C32" s="28">
        <f t="shared" si="1"/>
        <v>20.33</v>
      </c>
      <c r="D32" s="3" t="str">
        <f t="shared" si="2"/>
        <v>25)  Kapital = 190€, Zinssatz = 10,7%. Berechne die Zinsen </v>
      </c>
      <c r="G32" s="22" t="s">
        <v>16</v>
      </c>
      <c r="H32" s="22">
        <f ca="1">ROUND(RAND()*15+1,1)</f>
        <v>10.7</v>
      </c>
      <c r="I32" s="22">
        <f ca="1">ROUND(RAND()*55+1,0)*10</f>
        <v>190</v>
      </c>
      <c r="J32" s="22" t="str">
        <f>"Kapital = "&amp;I32&amp;"€, Zinssatz = "&amp;H32&amp;"%"</f>
        <v>Kapital = 190€, Zinssatz = 10,7%</v>
      </c>
      <c r="K32" s="22">
        <f>ROUND(I32*H32/100,2)</f>
        <v>20.33</v>
      </c>
      <c r="L32" s="22" t="str">
        <f>"K = "&amp;I32&amp;", p% ="&amp;H32&amp;"%"</f>
        <v>K = 190, p% =10,7%</v>
      </c>
      <c r="M32" s="22" t="str">
        <f>"Z = K · p% = "&amp;I32&amp;" · "&amp;H32&amp;"% = "&amp;K32</f>
        <v>Z = K · p% = 190 · 10,7% = 20,33</v>
      </c>
      <c r="O32" s="23"/>
      <c r="Z32" s="29"/>
    </row>
    <row r="33" spans="1:26" ht="15">
      <c r="A33" s="3">
        <v>26</v>
      </c>
      <c r="B33" s="2" t="str">
        <f t="shared" si="0"/>
        <v>Kapital = 80€, Zinsen = 4€. Berechne den Zinssatz</v>
      </c>
      <c r="C33" s="28">
        <f t="shared" si="1"/>
        <v>5</v>
      </c>
      <c r="D33" s="3" t="str">
        <f t="shared" si="2"/>
        <v>26)  Kapital = 80€, Zinsen = 4€. Berechne den Zinssatz </v>
      </c>
      <c r="G33" s="22" t="s">
        <v>17</v>
      </c>
      <c r="H33" s="22">
        <f ca="1">ROUND(RAND()*55+1,0)</f>
        <v>4</v>
      </c>
      <c r="I33" s="22">
        <f ca="1">ROUND(RAND()*10+1,0)*10*H33</f>
        <v>80</v>
      </c>
      <c r="J33" s="22" t="str">
        <f>"Kapital = "&amp;I33&amp;"€, Zinsen = "&amp;H33&amp;"€"</f>
        <v>Kapital = 80€, Zinsen = 4€</v>
      </c>
      <c r="K33" s="22">
        <f>ROUND(H33/I33,4)*100</f>
        <v>5</v>
      </c>
      <c r="L33" s="22" t="str">
        <f>"K = "&amp;I33&amp;", Z ="&amp;H33</f>
        <v>K = 80, Z =4</v>
      </c>
      <c r="M33" s="22" t="str">
        <f>"p% = Z : K = "&amp;H33&amp;" : "&amp;I33&amp;" = "&amp;K33&amp;" = "&amp;K33*100&amp;"%"</f>
        <v>p% = Z : K = 4 : 80 = 5 = 500%</v>
      </c>
      <c r="O33" s="23"/>
      <c r="Z33" s="29"/>
    </row>
    <row r="34" spans="1:26" ht="15">
      <c r="A34" s="3">
        <v>27</v>
      </c>
      <c r="B34" s="2" t="str">
        <f t="shared" si="0"/>
        <v>Zinsen = 250€, Zinssatz = 11,2%. Berechne das Kapital</v>
      </c>
      <c r="C34" s="28">
        <f t="shared" si="1"/>
        <v>2232.14</v>
      </c>
      <c r="D34" s="3">
        <f t="shared" si="2"/>
      </c>
      <c r="G34" s="22" t="s">
        <v>18</v>
      </c>
      <c r="H34" s="22">
        <f ca="1">ROUND(RAND()*15+1,1)</f>
        <v>11.2</v>
      </c>
      <c r="I34" s="22">
        <f ca="1">ROUND(RAND()*55+1,0)*10</f>
        <v>250</v>
      </c>
      <c r="J34" s="22" t="str">
        <f>"Zinsen = "&amp;I34&amp;"€, Zinssatz = "&amp;H34&amp;"%"</f>
        <v>Zinsen = 250€, Zinssatz = 11,2%</v>
      </c>
      <c r="K34" s="22">
        <f>ROUND(I34/H34*100,2)</f>
        <v>2232.14</v>
      </c>
      <c r="L34" s="22" t="str">
        <f>"Z = "&amp;I34&amp;", p% ="&amp;H34&amp;"%"</f>
        <v>Z = 250, p% =11,2%</v>
      </c>
      <c r="M34" s="22" t="str">
        <f>"K = Z : p% = "&amp;I34&amp;" : "&amp;H34&amp;"% = "&amp;K34</f>
        <v>K = Z : p% = 250 : 11,2% = 2232,14</v>
      </c>
      <c r="O34" s="23"/>
      <c r="Z34" s="29"/>
    </row>
    <row r="35" spans="1:26" ht="15">
      <c r="A35" s="3">
        <v>28</v>
      </c>
      <c r="B35" s="2" t="str">
        <f t="shared" si="0"/>
        <v>Kapital = 80€, Zinssatz = 7,8%. Berechne die Zinsen</v>
      </c>
      <c r="C35" s="28">
        <f t="shared" si="1"/>
        <v>6.24</v>
      </c>
      <c r="D35" s="3">
        <f t="shared" si="2"/>
      </c>
      <c r="G35" s="22" t="s">
        <v>16</v>
      </c>
      <c r="H35" s="22">
        <f ca="1">ROUND(RAND()*15+1,1)</f>
        <v>7.8</v>
      </c>
      <c r="I35" s="22">
        <f ca="1">ROUND(RAND()*55+1,0)*10</f>
        <v>80</v>
      </c>
      <c r="J35" s="22" t="str">
        <f>"Kapital = "&amp;I35&amp;"€, Zinssatz = "&amp;H35&amp;"%"</f>
        <v>Kapital = 80€, Zinssatz = 7,8%</v>
      </c>
      <c r="K35" s="22">
        <f>ROUND(I35*H35/100,2)</f>
        <v>6.24</v>
      </c>
      <c r="L35" s="22" t="str">
        <f>"K = "&amp;I35&amp;", p% ="&amp;H35&amp;"%"</f>
        <v>K = 80, p% =7,8%</v>
      </c>
      <c r="M35" s="22" t="str">
        <f>"Z = K · p% = "&amp;I35&amp;" · "&amp;H35&amp;"% = "&amp;K35</f>
        <v>Z = K · p% = 80 · 7,8% = 6,24</v>
      </c>
      <c r="O35" s="23"/>
      <c r="Z35" s="29"/>
    </row>
    <row r="36" spans="1:26" ht="15">
      <c r="A36" s="3">
        <v>29</v>
      </c>
      <c r="B36" s="2" t="str">
        <f t="shared" si="0"/>
        <v>Kapital = 360€, Zinsen = 12€. Berechne den Zinssatz</v>
      </c>
      <c r="C36" s="28">
        <f t="shared" si="1"/>
        <v>3.3300000000000005</v>
      </c>
      <c r="D36" s="3">
        <f t="shared" si="2"/>
      </c>
      <c r="G36" s="22" t="s">
        <v>17</v>
      </c>
      <c r="H36" s="22">
        <f ca="1">ROUND(RAND()*55+1,0)</f>
        <v>12</v>
      </c>
      <c r="I36" s="22">
        <f ca="1">ROUND(RAND()*10+1,0)*10*H36</f>
        <v>360</v>
      </c>
      <c r="J36" s="22" t="str">
        <f>"Kapital = "&amp;I36&amp;"€, Zinsen = "&amp;H36&amp;"€"</f>
        <v>Kapital = 360€, Zinsen = 12€</v>
      </c>
      <c r="K36" s="22">
        <f>ROUND(H36/I36,4)*100</f>
        <v>3.3300000000000005</v>
      </c>
      <c r="L36" s="22" t="str">
        <f>"K = "&amp;I36&amp;", Z ="&amp;H36</f>
        <v>K = 360, Z =12</v>
      </c>
      <c r="M36" s="22" t="str">
        <f>"p% = Z : K = "&amp;H36&amp;" : "&amp;I36&amp;" = "&amp;K36&amp;" = "&amp;K36*100&amp;"%"</f>
        <v>p% = Z : K = 12 : 360 = 3,33 = 333%</v>
      </c>
      <c r="O36" s="23"/>
      <c r="Z36" s="29"/>
    </row>
    <row r="37" spans="1:26" ht="15">
      <c r="A37" s="3">
        <v>30</v>
      </c>
      <c r="B37" s="2" t="str">
        <f t="shared" si="0"/>
        <v>Zinsen = 420€, Zinssatz = 11,4%. Berechne das Kapital</v>
      </c>
      <c r="C37" s="28">
        <f t="shared" si="1"/>
        <v>3684.21</v>
      </c>
      <c r="D37" s="3">
        <f t="shared" si="2"/>
      </c>
      <c r="G37" s="22" t="s">
        <v>18</v>
      </c>
      <c r="H37" s="22">
        <f ca="1">ROUND(RAND()*15+1,1)</f>
        <v>11.4</v>
      </c>
      <c r="I37" s="22">
        <f ca="1">ROUND(RAND()*55+1,0)*10</f>
        <v>420</v>
      </c>
      <c r="J37" s="22" t="str">
        <f>"Zinsen = "&amp;I37&amp;"€, Zinssatz = "&amp;H37&amp;"%"</f>
        <v>Zinsen = 420€, Zinssatz = 11,4%</v>
      </c>
      <c r="K37" s="22">
        <f>ROUND(I37/H37*100,2)</f>
        <v>3684.21</v>
      </c>
      <c r="L37" s="22" t="str">
        <f>"Z = "&amp;I37&amp;", p% ="&amp;H37&amp;"%"</f>
        <v>Z = 420, p% =11,4%</v>
      </c>
      <c r="M37" s="22" t="str">
        <f>"K = Z : p% = "&amp;I37&amp;" : "&amp;H37&amp;"% = "&amp;K37</f>
        <v>K = Z : p% = 420 : 11,4% = 3684,21</v>
      </c>
      <c r="O37" s="23"/>
      <c r="Z37" s="29"/>
    </row>
    <row r="38" spans="1:26" ht="15">
      <c r="A38" s="3">
        <v>31</v>
      </c>
      <c r="B38" s="2" t="str">
        <f t="shared" si="0"/>
        <v>Kapital = 390€, Zinssatz = 8,3%. Berechne die Zinsen</v>
      </c>
      <c r="C38" s="28">
        <f t="shared" si="1"/>
        <v>32.37</v>
      </c>
      <c r="D38" s="3">
        <f t="shared" si="2"/>
      </c>
      <c r="G38" s="22" t="s">
        <v>16</v>
      </c>
      <c r="H38" s="22">
        <f ca="1">ROUND(RAND()*15+1,1)</f>
        <v>8.3</v>
      </c>
      <c r="I38" s="22">
        <f ca="1">ROUND(RAND()*55+1,0)*10</f>
        <v>390</v>
      </c>
      <c r="J38" s="22" t="str">
        <f>"Kapital = "&amp;I38&amp;"€, Zinssatz = "&amp;H38&amp;"%"</f>
        <v>Kapital = 390€, Zinssatz = 8,3%</v>
      </c>
      <c r="K38" s="22">
        <f>ROUND(I38*H38/100,2)</f>
        <v>32.37</v>
      </c>
      <c r="L38" s="22" t="str">
        <f>"K = "&amp;I38&amp;", p% ="&amp;H38&amp;"%"</f>
        <v>K = 390, p% =8,3%</v>
      </c>
      <c r="M38" s="22" t="str">
        <f>"Z = K · p% = "&amp;I38&amp;" · "&amp;H38&amp;"% = "&amp;K38</f>
        <v>Z = K · p% = 390 · 8,3% = 32,37</v>
      </c>
      <c r="O38" s="23"/>
      <c r="Z38" s="29"/>
    </row>
    <row r="39" spans="1:26" ht="15">
      <c r="A39" s="3">
        <v>32</v>
      </c>
      <c r="B39" s="2" t="str">
        <f t="shared" si="0"/>
        <v>Kapital = 2500€, Zinsen = 25€. Berechne den Zinssatz</v>
      </c>
      <c r="C39" s="28">
        <f t="shared" si="1"/>
        <v>1</v>
      </c>
      <c r="D39" s="3">
        <f t="shared" si="2"/>
      </c>
      <c r="G39" s="22" t="s">
        <v>17</v>
      </c>
      <c r="H39" s="22">
        <f ca="1">ROUND(RAND()*55+1,0)</f>
        <v>25</v>
      </c>
      <c r="I39" s="22">
        <f ca="1">ROUND(RAND()*10+1,0)*10*H39</f>
        <v>2500</v>
      </c>
      <c r="J39" s="22" t="str">
        <f>"Kapital = "&amp;I39&amp;"€, Zinsen = "&amp;H39&amp;"€"</f>
        <v>Kapital = 2500€, Zinsen = 25€</v>
      </c>
      <c r="K39" s="22">
        <f>ROUND(H39/I39,4)*100</f>
        <v>1</v>
      </c>
      <c r="L39" s="22" t="str">
        <f>"K = "&amp;I39&amp;", Z ="&amp;H39</f>
        <v>K = 2500, Z =25</v>
      </c>
      <c r="M39" s="22" t="str">
        <f>"p% = Z : K = "&amp;H39&amp;" : "&amp;I39&amp;" = "&amp;K39&amp;" = "&amp;K39*100&amp;"%"</f>
        <v>p% = Z : K = 25 : 2500 = 1 = 100%</v>
      </c>
      <c r="O39" s="23"/>
      <c r="Z39" s="29"/>
    </row>
    <row r="40" spans="15:26" ht="15">
      <c r="O40" s="23"/>
      <c r="Z40" s="29"/>
    </row>
    <row r="41" spans="15:26" ht="15">
      <c r="O41" s="23"/>
      <c r="Z41" s="29"/>
    </row>
    <row r="42" spans="15:26" ht="15">
      <c r="O42" s="23"/>
      <c r="Z42" s="29"/>
    </row>
    <row r="43" spans="15:26" ht="15">
      <c r="O43" s="23"/>
      <c r="Z43" s="29"/>
    </row>
    <row r="44" spans="11:26" ht="15">
      <c r="K44" s="23"/>
      <c r="M44" s="23"/>
      <c r="O44" s="23"/>
      <c r="Z44" s="2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6.00390625" style="0" customWidth="1"/>
    <col min="2" max="2" width="13.421875" style="0" bestFit="1" customWidth="1"/>
    <col min="3" max="3" width="15.7109375" style="0" customWidth="1"/>
    <col min="4" max="4" width="26.421875" style="0" bestFit="1" customWidth="1"/>
    <col min="5" max="5" width="7.7109375" style="0" customWidth="1"/>
  </cols>
  <sheetData>
    <row r="1" spans="1:5" ht="19.5">
      <c r="A1" s="24" t="s">
        <v>8</v>
      </c>
      <c r="B1" s="24"/>
      <c r="C1" s="24"/>
      <c r="D1" s="24"/>
      <c r="E1" s="24"/>
    </row>
    <row r="2" spans="1:5" ht="19.5">
      <c r="A2" s="24" t="s">
        <v>15</v>
      </c>
      <c r="B2" s="24"/>
      <c r="C2" s="24"/>
      <c r="D2" s="24"/>
      <c r="E2" s="24"/>
    </row>
    <row r="3" spans="1:4" ht="12" customHeight="1">
      <c r="A3" s="5"/>
      <c r="B3" s="5"/>
      <c r="C3" s="5"/>
      <c r="D3" s="5"/>
    </row>
    <row r="4" spans="1:4" ht="20.25">
      <c r="A4" s="5"/>
      <c r="B4" s="6" t="s">
        <v>0</v>
      </c>
      <c r="C4" s="6" t="s">
        <v>3</v>
      </c>
      <c r="D4" s="6" t="s">
        <v>19</v>
      </c>
    </row>
    <row r="5" spans="1:4" ht="20.25">
      <c r="A5" s="8">
        <v>1</v>
      </c>
      <c r="B5" s="7">
        <f>IF(A5&lt;=Daten!$B$5,A5,IF(A5-2=Daten!$B$5,"Gesamt:",""))</f>
        <v>1</v>
      </c>
      <c r="C5" s="9">
        <f>IF(OR(B5&lt;33,B5="Gesamt:"),1,0)</f>
        <v>1</v>
      </c>
      <c r="D5" s="9">
        <f>C5</f>
        <v>1</v>
      </c>
    </row>
    <row r="6" spans="1:4" ht="20.25">
      <c r="A6" s="8">
        <v>2</v>
      </c>
      <c r="B6" s="7">
        <f>IF(A6&lt;=Daten!$B$5,A6,IF(A6-2=Daten!$B$5,"Gesamt:",""))</f>
        <v>2</v>
      </c>
      <c r="C6" s="9">
        <f aca="true" t="shared" si="0" ref="C6:C36">IF(OR(B6&lt;33,B6="Gesamt:"),1,0)</f>
        <v>1</v>
      </c>
      <c r="D6" s="9">
        <f aca="true" t="shared" si="1" ref="D6:D36">C6</f>
        <v>1</v>
      </c>
    </row>
    <row r="7" spans="1:4" ht="20.25">
      <c r="A7" s="8">
        <v>3</v>
      </c>
      <c r="B7" s="7">
        <f>IF(A7&lt;=Daten!$B$5,A7,IF(A7-2=Daten!$B$5,"Gesamt:",""))</f>
        <v>3</v>
      </c>
      <c r="C7" s="9">
        <f t="shared" si="0"/>
        <v>1</v>
      </c>
      <c r="D7" s="9">
        <f t="shared" si="1"/>
        <v>1</v>
      </c>
    </row>
    <row r="8" spans="1:4" ht="20.25">
      <c r="A8" s="8">
        <v>4</v>
      </c>
      <c r="B8" s="7">
        <f>IF(A8&lt;=Daten!$B$5,A8,IF(A8-2=Daten!$B$5,"Gesamt:",""))</f>
        <v>4</v>
      </c>
      <c r="C8" s="9">
        <f t="shared" si="0"/>
        <v>1</v>
      </c>
      <c r="D8" s="9">
        <f t="shared" si="1"/>
        <v>1</v>
      </c>
    </row>
    <row r="9" spans="1:4" ht="20.25">
      <c r="A9" s="8">
        <v>5</v>
      </c>
      <c r="B9" s="7">
        <f>IF(A9&lt;=Daten!$B$5,A9,IF(A9-2=Daten!$B$5,"Gesamt:",""))</f>
        <v>5</v>
      </c>
      <c r="C9" s="9">
        <f t="shared" si="0"/>
        <v>1</v>
      </c>
      <c r="D9" s="9">
        <f t="shared" si="1"/>
        <v>1</v>
      </c>
    </row>
    <row r="10" spans="1:4" ht="20.25">
      <c r="A10" s="8">
        <v>6</v>
      </c>
      <c r="B10" s="7">
        <f>IF(A10&lt;=Daten!$B$5,A10,IF(A10-2=Daten!$B$5,"Gesamt:",""))</f>
        <v>6</v>
      </c>
      <c r="C10" s="9">
        <f t="shared" si="0"/>
        <v>1</v>
      </c>
      <c r="D10" s="9">
        <f t="shared" si="1"/>
        <v>1</v>
      </c>
    </row>
    <row r="11" spans="1:4" ht="20.25">
      <c r="A11" s="8">
        <v>7</v>
      </c>
      <c r="B11" s="7">
        <f>IF(A11&lt;=Daten!$B$5,A11,IF(A11-2=Daten!$B$5,"Gesamt:",""))</f>
        <v>7</v>
      </c>
      <c r="C11" s="9">
        <f t="shared" si="0"/>
        <v>1</v>
      </c>
      <c r="D11" s="9">
        <f t="shared" si="1"/>
        <v>1</v>
      </c>
    </row>
    <row r="12" spans="1:4" ht="20.25">
      <c r="A12" s="8">
        <v>8</v>
      </c>
      <c r="B12" s="7">
        <f>IF(A12&lt;=Daten!$B$5,A12,IF(A12-2=Daten!$B$5,"Gesamt:",""))</f>
        <v>8</v>
      </c>
      <c r="C12" s="9">
        <f t="shared" si="0"/>
        <v>1</v>
      </c>
      <c r="D12" s="9">
        <f t="shared" si="1"/>
        <v>1</v>
      </c>
    </row>
    <row r="13" spans="1:4" ht="20.25">
      <c r="A13" s="8">
        <v>9</v>
      </c>
      <c r="B13" s="7">
        <f>IF(A13&lt;=Daten!$B$5,A13,IF(A13-2=Daten!$B$5,"Gesamt:",""))</f>
        <v>9</v>
      </c>
      <c r="C13" s="9">
        <f t="shared" si="0"/>
        <v>1</v>
      </c>
      <c r="D13" s="9">
        <f t="shared" si="1"/>
        <v>1</v>
      </c>
    </row>
    <row r="14" spans="1:4" ht="20.25">
      <c r="A14" s="8">
        <v>10</v>
      </c>
      <c r="B14" s="7">
        <f>IF(A14&lt;=Daten!$B$5,A14,IF(A14-2=Daten!$B$5,"Gesamt:",""))</f>
        <v>10</v>
      </c>
      <c r="C14" s="9">
        <f t="shared" si="0"/>
        <v>1</v>
      </c>
      <c r="D14" s="9">
        <f t="shared" si="1"/>
        <v>1</v>
      </c>
    </row>
    <row r="15" spans="1:4" ht="20.25">
      <c r="A15" s="8">
        <v>11</v>
      </c>
      <c r="B15" s="7">
        <f>IF(A15&lt;=Daten!$B$5,A15,IF(A15-2=Daten!$B$5,"Gesamt:",""))</f>
        <v>11</v>
      </c>
      <c r="C15" s="9">
        <f t="shared" si="0"/>
        <v>1</v>
      </c>
      <c r="D15" s="9">
        <f t="shared" si="1"/>
        <v>1</v>
      </c>
    </row>
    <row r="16" spans="1:4" ht="20.25">
      <c r="A16" s="8">
        <v>12</v>
      </c>
      <c r="B16" s="7">
        <f>IF(A16&lt;=Daten!$B$5,A16,IF(A16-2=Daten!$B$5,"Gesamt:",""))</f>
        <v>12</v>
      </c>
      <c r="C16" s="9">
        <f t="shared" si="0"/>
        <v>1</v>
      </c>
      <c r="D16" s="9">
        <f t="shared" si="1"/>
        <v>1</v>
      </c>
    </row>
    <row r="17" spans="1:4" ht="20.25">
      <c r="A17" s="8">
        <v>13</v>
      </c>
      <c r="B17" s="7">
        <f>IF(A17&lt;=Daten!$B$5,A17,IF(A17-2=Daten!$B$5,"Gesamt:",""))</f>
        <v>13</v>
      </c>
      <c r="C17" s="9">
        <f t="shared" si="0"/>
        <v>1</v>
      </c>
      <c r="D17" s="9">
        <f t="shared" si="1"/>
        <v>1</v>
      </c>
    </row>
    <row r="18" spans="1:4" ht="20.25">
      <c r="A18" s="8">
        <v>14</v>
      </c>
      <c r="B18" s="7">
        <f>IF(A18&lt;=Daten!$B$5,A18,IF(A18-2=Daten!$B$5,"Gesamt:",""))</f>
        <v>14</v>
      </c>
      <c r="C18" s="9">
        <f t="shared" si="0"/>
        <v>1</v>
      </c>
      <c r="D18" s="9">
        <f t="shared" si="1"/>
        <v>1</v>
      </c>
    </row>
    <row r="19" spans="1:4" ht="20.25">
      <c r="A19" s="8">
        <v>15</v>
      </c>
      <c r="B19" s="7">
        <f>IF(A19&lt;=Daten!$B$5,A19,IF(A19-2=Daten!$B$5,"Gesamt:",""))</f>
        <v>15</v>
      </c>
      <c r="C19" s="9">
        <f t="shared" si="0"/>
        <v>1</v>
      </c>
      <c r="D19" s="9">
        <f t="shared" si="1"/>
        <v>1</v>
      </c>
    </row>
    <row r="20" spans="1:4" ht="20.25">
      <c r="A20" s="8">
        <v>16</v>
      </c>
      <c r="B20" s="7">
        <f>IF(A20&lt;=Daten!$B$5,A20,IF(A20-2=Daten!$B$5,"Gesamt:",""))</f>
        <v>16</v>
      </c>
      <c r="C20" s="9">
        <f t="shared" si="0"/>
        <v>1</v>
      </c>
      <c r="D20" s="9">
        <f t="shared" si="1"/>
        <v>1</v>
      </c>
    </row>
    <row r="21" spans="1:4" ht="20.25">
      <c r="A21" s="8">
        <v>17</v>
      </c>
      <c r="B21" s="7">
        <f>IF(A21&lt;=Daten!$B$5,A21,IF(A21-2=Daten!$B$5,"Gesamt:",""))</f>
        <v>17</v>
      </c>
      <c r="C21" s="9">
        <f t="shared" si="0"/>
        <v>1</v>
      </c>
      <c r="D21" s="9">
        <f t="shared" si="1"/>
        <v>1</v>
      </c>
    </row>
    <row r="22" spans="1:4" ht="20.25">
      <c r="A22" s="8">
        <v>18</v>
      </c>
      <c r="B22" s="7">
        <f>IF(A22&lt;=Daten!$B$5,A22,IF(A22-2=Daten!$B$5,"Gesamt:",""))</f>
        <v>18</v>
      </c>
      <c r="C22" s="9">
        <f t="shared" si="0"/>
        <v>1</v>
      </c>
      <c r="D22" s="9">
        <f t="shared" si="1"/>
        <v>1</v>
      </c>
    </row>
    <row r="23" spans="1:4" ht="20.25">
      <c r="A23" s="8">
        <v>19</v>
      </c>
      <c r="B23" s="7">
        <f>IF(A23&lt;=Daten!$B$5,A23,IF(A23-2=Daten!$B$5,"Gesamt:",""))</f>
        <v>19</v>
      </c>
      <c r="C23" s="9">
        <f t="shared" si="0"/>
        <v>1</v>
      </c>
      <c r="D23" s="9">
        <f t="shared" si="1"/>
        <v>1</v>
      </c>
    </row>
    <row r="24" spans="1:4" ht="20.25">
      <c r="A24" s="8">
        <v>20</v>
      </c>
      <c r="B24" s="7">
        <f>IF(A24&lt;=Daten!$B$5,A24,IF(A24-2=Daten!$B$5,"Gesamt:",""))</f>
        <v>20</v>
      </c>
      <c r="C24" s="9">
        <f t="shared" si="0"/>
        <v>1</v>
      </c>
      <c r="D24" s="9">
        <f t="shared" si="1"/>
        <v>1</v>
      </c>
    </row>
    <row r="25" spans="1:4" ht="20.25">
      <c r="A25" s="8">
        <v>21</v>
      </c>
      <c r="B25" s="7">
        <f>IF(A25&lt;=Daten!$B$5,A25,IF(A25-2=Daten!$B$5,"Gesamt:",""))</f>
        <v>21</v>
      </c>
      <c r="C25" s="9">
        <f t="shared" si="0"/>
        <v>1</v>
      </c>
      <c r="D25" s="9">
        <f t="shared" si="1"/>
        <v>1</v>
      </c>
    </row>
    <row r="26" spans="1:4" ht="20.25">
      <c r="A26" s="8">
        <v>22</v>
      </c>
      <c r="B26" s="7">
        <f>IF(A26&lt;=Daten!$B$5,A26,IF(A26-2=Daten!$B$5,"Gesamt:",""))</f>
        <v>22</v>
      </c>
      <c r="C26" s="9">
        <f t="shared" si="0"/>
        <v>1</v>
      </c>
      <c r="D26" s="9">
        <f t="shared" si="1"/>
        <v>1</v>
      </c>
    </row>
    <row r="27" spans="1:4" ht="20.25">
      <c r="A27" s="8">
        <v>23</v>
      </c>
      <c r="B27" s="7">
        <f>IF(A27&lt;=Daten!$B$5,A27,IF(A27-2=Daten!$B$5,"Gesamt:",""))</f>
        <v>23</v>
      </c>
      <c r="C27" s="9">
        <f t="shared" si="0"/>
        <v>1</v>
      </c>
      <c r="D27" s="9">
        <f t="shared" si="1"/>
        <v>1</v>
      </c>
    </row>
    <row r="28" spans="1:4" ht="20.25">
      <c r="A28" s="8">
        <v>24</v>
      </c>
      <c r="B28" s="7">
        <f>IF(A28&lt;=Daten!$B$5,A28,IF(A28-2=Daten!$B$5,"Gesamt:",""))</f>
        <v>24</v>
      </c>
      <c r="C28" s="9">
        <f t="shared" si="0"/>
        <v>1</v>
      </c>
      <c r="D28" s="9">
        <f t="shared" si="1"/>
        <v>1</v>
      </c>
    </row>
    <row r="29" spans="1:4" ht="20.25">
      <c r="A29" s="8">
        <v>25</v>
      </c>
      <c r="B29" s="7">
        <f>IF(A29&lt;=Daten!$B$5,A29,IF(A29-2=Daten!$B$5,"Gesamt:",""))</f>
        <v>25</v>
      </c>
      <c r="C29" s="9">
        <f t="shared" si="0"/>
        <v>1</v>
      </c>
      <c r="D29" s="9">
        <f t="shared" si="1"/>
        <v>1</v>
      </c>
    </row>
    <row r="30" spans="1:4" ht="20.25">
      <c r="A30" s="8">
        <v>26</v>
      </c>
      <c r="B30" s="7">
        <f>IF(A30&lt;=Daten!$B$5,A30,IF(A30-2=Daten!$B$5,"Gesamt:",""))</f>
        <v>26</v>
      </c>
      <c r="C30" s="9">
        <f t="shared" si="0"/>
        <v>1</v>
      </c>
      <c r="D30" s="9">
        <f t="shared" si="1"/>
        <v>1</v>
      </c>
    </row>
    <row r="31" spans="1:4" ht="20.25">
      <c r="A31" s="8">
        <v>27</v>
      </c>
      <c r="B31" s="7">
        <f>IF(A31&lt;=Daten!$B$5,A31,IF(A31-2=Daten!$B$5,"Gesamt:",""))</f>
      </c>
      <c r="C31" s="9">
        <f t="shared" si="0"/>
        <v>0</v>
      </c>
      <c r="D31" s="9">
        <f t="shared" si="1"/>
        <v>0</v>
      </c>
    </row>
    <row r="32" spans="1:4" ht="20.25">
      <c r="A32" s="8">
        <v>28</v>
      </c>
      <c r="B32" s="7" t="str">
        <f>IF(A32&lt;=Daten!$B$5,A32,IF(A32-2=Daten!$B$5,"Gesamt:",""))</f>
        <v>Gesamt:</v>
      </c>
      <c r="C32" s="9">
        <f t="shared" si="0"/>
        <v>1</v>
      </c>
      <c r="D32" s="9">
        <f t="shared" si="1"/>
        <v>1</v>
      </c>
    </row>
    <row r="33" spans="1:4" ht="20.25">
      <c r="A33" s="8">
        <v>29</v>
      </c>
      <c r="B33" s="7">
        <f>IF(A33&lt;=Daten!$B$5,A33,IF(A33-2=Daten!$B$5,"Gesamt:",""))</f>
      </c>
      <c r="C33" s="9">
        <f t="shared" si="0"/>
        <v>0</v>
      </c>
      <c r="D33" s="9">
        <f t="shared" si="1"/>
        <v>0</v>
      </c>
    </row>
    <row r="34" spans="1:4" ht="20.25">
      <c r="A34" s="8">
        <v>30</v>
      </c>
      <c r="B34" s="7">
        <f>IF(A34&lt;=Daten!$B$5,A34,IF(A34-2=Daten!$B$5,"Gesamt:",""))</f>
      </c>
      <c r="C34" s="9">
        <f t="shared" si="0"/>
        <v>0</v>
      </c>
      <c r="D34" s="9">
        <f t="shared" si="1"/>
        <v>0</v>
      </c>
    </row>
    <row r="35" spans="1:4" ht="20.25">
      <c r="A35" s="8">
        <v>31</v>
      </c>
      <c r="B35" s="7">
        <f>IF(A35&lt;=Daten!$B$5,A35,IF(A35-2=Daten!$B$5,"Gesamt:",""))</f>
      </c>
      <c r="C35" s="9">
        <f t="shared" si="0"/>
        <v>0</v>
      </c>
      <c r="D35" s="9">
        <f t="shared" si="1"/>
        <v>0</v>
      </c>
    </row>
    <row r="36" spans="1:4" ht="20.25">
      <c r="A36" s="8">
        <v>32</v>
      </c>
      <c r="B36" s="7">
        <f>IF(A36&lt;=Daten!$B$5,A36,IF(A36-2=Daten!$B$5,"Gesamt:",""))</f>
      </c>
      <c r="C36" s="9">
        <f t="shared" si="0"/>
        <v>0</v>
      </c>
      <c r="D36" s="9">
        <f t="shared" si="1"/>
        <v>0</v>
      </c>
    </row>
  </sheetData>
  <sheetProtection/>
  <mergeCells count="2">
    <mergeCell ref="A1:E1"/>
    <mergeCell ref="A2:E2"/>
  </mergeCells>
  <conditionalFormatting sqref="C5:D36">
    <cfRule type="cellIs" priority="1" dxfId="12" operator="equal" stopIfTrue="1">
      <formula>1</formula>
    </cfRule>
  </conditionalFormatting>
  <conditionalFormatting sqref="B5:B36">
    <cfRule type="cellIs" priority="2" dxfId="13" operator="equal" stopIfTrue="1">
      <formula>"Gesamt:"</formula>
    </cfRule>
    <cfRule type="cellIs" priority="3" dxfId="12" operator="between" stopIfTrue="1">
      <formula>0</formula>
      <formula>33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A1" sqref="A1:F1"/>
    </sheetView>
  </sheetViews>
  <sheetFormatPr defaultColWidth="11.421875" defaultRowHeight="12.75"/>
  <cols>
    <col min="1" max="1" width="4.140625" style="0" customWidth="1"/>
    <col min="2" max="2" width="5.57421875" style="0" customWidth="1"/>
    <col min="3" max="3" width="55.7109375" style="0" customWidth="1"/>
    <col min="4" max="4" width="10.7109375" style="0" customWidth="1"/>
    <col min="5" max="5" width="11.7109375" style="0" customWidth="1"/>
    <col min="6" max="6" width="2.140625" style="0" customWidth="1"/>
  </cols>
  <sheetData>
    <row r="1" spans="1:6" s="16" customFormat="1" ht="15.75">
      <c r="A1" s="25" t="s">
        <v>10</v>
      </c>
      <c r="B1" s="25"/>
      <c r="C1" s="25"/>
      <c r="D1" s="25"/>
      <c r="E1" s="25"/>
      <c r="F1" s="25"/>
    </row>
    <row r="2" spans="1:5" ht="8.25" customHeight="1">
      <c r="A2" s="5"/>
      <c r="B2" s="5"/>
      <c r="C2" s="5"/>
      <c r="D2" s="5"/>
      <c r="E2" s="5"/>
    </row>
    <row r="3" spans="1:5" ht="32.25">
      <c r="A3" s="5"/>
      <c r="B3" s="14" t="s">
        <v>13</v>
      </c>
      <c r="C3" s="14" t="s">
        <v>0</v>
      </c>
      <c r="D3" s="14" t="s">
        <v>3</v>
      </c>
      <c r="E3" s="15" t="s">
        <v>19</v>
      </c>
    </row>
    <row r="4" spans="1:5" ht="20.25">
      <c r="A4" s="8">
        <v>1</v>
      </c>
      <c r="B4" s="12">
        <v>1</v>
      </c>
      <c r="C4" s="30" t="str">
        <f>IF(A4&lt;=Daten!$B$5,Daten!B8,0)</f>
        <v>Kapital = 350€, Zinssatz = 4,5%. Berechne die Zinsen</v>
      </c>
      <c r="D4" s="13">
        <f>IF(B4&lt;=Daten!$B$5,Daten!C8,0)</f>
        <v>15.75</v>
      </c>
      <c r="E4" s="13">
        <f>ROUND(D4,0)-INT(ROUND(D4,0)/10)*10</f>
        <v>6</v>
      </c>
    </row>
    <row r="5" spans="1:5" ht="20.25">
      <c r="A5" s="8">
        <v>2</v>
      </c>
      <c r="B5" s="12">
        <v>2</v>
      </c>
      <c r="C5" s="30" t="str">
        <f>IF(A5&lt;=Daten!$B$5,Daten!B9,0)</f>
        <v>Kapital = 200€, Zinsen = 4€. Berechne den Zinssatz</v>
      </c>
      <c r="D5" s="13">
        <f>IF(B5&lt;=Daten!$B$5,Daten!C9,0)</f>
        <v>2</v>
      </c>
      <c r="E5" s="13">
        <f aca="true" t="shared" si="0" ref="E5:E35">ROUND(D5,0)-INT(ROUND(D5,0)/10)*10</f>
        <v>2</v>
      </c>
    </row>
    <row r="6" spans="1:5" ht="20.25">
      <c r="A6" s="8">
        <v>3</v>
      </c>
      <c r="B6" s="12">
        <v>3</v>
      </c>
      <c r="C6" s="30" t="str">
        <f>IF(A6&lt;=Daten!$B$5,Daten!B10,0)</f>
        <v>Zinsen = 490€, Zinssatz = 15,5%. Berechne das Kapital</v>
      </c>
      <c r="D6" s="13">
        <f>IF(B6&lt;=Daten!$B$5,Daten!C10,0)</f>
        <v>3161.29</v>
      </c>
      <c r="E6" s="13">
        <f t="shared" si="0"/>
        <v>1</v>
      </c>
    </row>
    <row r="7" spans="1:5" ht="20.25">
      <c r="A7" s="8">
        <v>4</v>
      </c>
      <c r="B7" s="12">
        <v>4</v>
      </c>
      <c r="C7" s="30" t="str">
        <f>IF(A7&lt;=Daten!$B$5,Daten!B11,0)</f>
        <v>Kapital = 540€, Zinssatz = 15,3%. Berechne die Zinsen</v>
      </c>
      <c r="D7" s="13">
        <f>IF(B7&lt;=Daten!$B$5,Daten!C11,0)</f>
        <v>82.62</v>
      </c>
      <c r="E7" s="13">
        <f t="shared" si="0"/>
        <v>3</v>
      </c>
    </row>
    <row r="8" spans="1:5" ht="20.25">
      <c r="A8" s="8">
        <v>5</v>
      </c>
      <c r="B8" s="12">
        <v>5</v>
      </c>
      <c r="C8" s="30" t="str">
        <f>IF(A8&lt;=Daten!$B$5,Daten!B12,0)</f>
        <v>Kapital = 4860€, Zinsen = 54€. Berechne den Zinssatz</v>
      </c>
      <c r="D8" s="13">
        <f>IF(B8&lt;=Daten!$B$5,Daten!C12,0)</f>
        <v>1.11</v>
      </c>
      <c r="E8" s="13">
        <f t="shared" si="0"/>
        <v>1</v>
      </c>
    </row>
    <row r="9" spans="1:5" ht="20.25">
      <c r="A9" s="8">
        <v>6</v>
      </c>
      <c r="B9" s="12">
        <v>6</v>
      </c>
      <c r="C9" s="30" t="str">
        <f>IF(A9&lt;=Daten!$B$5,Daten!B13,0)</f>
        <v>Zinsen = 350€, Zinssatz = 1,5%. Berechne das Kapital</v>
      </c>
      <c r="D9" s="13">
        <f>IF(B9&lt;=Daten!$B$5,Daten!C13,0)</f>
        <v>23333.33</v>
      </c>
      <c r="E9" s="13">
        <f t="shared" si="0"/>
        <v>3</v>
      </c>
    </row>
    <row r="10" spans="1:5" ht="20.25">
      <c r="A10" s="8">
        <v>7</v>
      </c>
      <c r="B10" s="12">
        <v>7</v>
      </c>
      <c r="C10" s="30" t="str">
        <f>IF(A10&lt;=Daten!$B$5,Daten!B14,0)</f>
        <v>Kapital = 70€, Zinssatz = 14,8%. Berechne die Zinsen</v>
      </c>
      <c r="D10" s="13">
        <f>IF(B10&lt;=Daten!$B$5,Daten!C14,0)</f>
        <v>10.36</v>
      </c>
      <c r="E10" s="13">
        <f t="shared" si="0"/>
        <v>0</v>
      </c>
    </row>
    <row r="11" spans="1:5" ht="20.25">
      <c r="A11" s="8">
        <v>8</v>
      </c>
      <c r="B11" s="12">
        <v>8</v>
      </c>
      <c r="C11" s="30" t="str">
        <f>IF(A11&lt;=Daten!$B$5,Daten!B15,0)</f>
        <v>Kapital = 1640€, Zinsen = 41€. Berechne den Zinssatz</v>
      </c>
      <c r="D11" s="13">
        <f>IF(B11&lt;=Daten!$B$5,Daten!C15,0)</f>
        <v>2.5</v>
      </c>
      <c r="E11" s="13">
        <f t="shared" si="0"/>
        <v>3</v>
      </c>
    </row>
    <row r="12" spans="1:5" ht="20.25">
      <c r="A12" s="8">
        <v>9</v>
      </c>
      <c r="B12" s="12">
        <v>9</v>
      </c>
      <c r="C12" s="30" t="str">
        <f>IF(A12&lt;=Daten!$B$5,Daten!B16,0)</f>
        <v>Zinsen = 460€, Zinssatz = 14,7%. Berechne das Kapital</v>
      </c>
      <c r="D12" s="13">
        <f>IF(B12&lt;=Daten!$B$5,Daten!C16,0)</f>
        <v>3129.25</v>
      </c>
      <c r="E12" s="13">
        <f t="shared" si="0"/>
        <v>9</v>
      </c>
    </row>
    <row r="13" spans="1:5" ht="20.25">
      <c r="A13" s="8">
        <v>10</v>
      </c>
      <c r="B13" s="12">
        <v>10</v>
      </c>
      <c r="C13" s="30" t="str">
        <f>IF(A13&lt;=Daten!$B$5,Daten!B17,0)</f>
        <v>Kapital = 410€, Zinssatz = 15,5%. Berechne die Zinsen</v>
      </c>
      <c r="D13" s="13">
        <f>IF(B13&lt;=Daten!$B$5,Daten!C17,0)</f>
        <v>63.55</v>
      </c>
      <c r="E13" s="13">
        <f t="shared" si="0"/>
        <v>4</v>
      </c>
    </row>
    <row r="14" spans="1:5" ht="20.25">
      <c r="A14" s="8">
        <v>11</v>
      </c>
      <c r="B14" s="12">
        <v>11</v>
      </c>
      <c r="C14" s="30" t="str">
        <f>IF(A14&lt;=Daten!$B$5,Daten!B18,0)</f>
        <v>Kapital = 4300€, Zinsen = 43€. Berechne den Zinssatz</v>
      </c>
      <c r="D14" s="13">
        <f>IF(B14&lt;=Daten!$B$5,Daten!C18,0)</f>
        <v>1</v>
      </c>
      <c r="E14" s="13">
        <f t="shared" si="0"/>
        <v>1</v>
      </c>
    </row>
    <row r="15" spans="1:5" ht="20.25">
      <c r="A15" s="8">
        <v>12</v>
      </c>
      <c r="B15" s="12">
        <v>12</v>
      </c>
      <c r="C15" s="30" t="str">
        <f>IF(A15&lt;=Daten!$B$5,Daten!B19,0)</f>
        <v>Zinsen = 550€, Zinssatz = 15,6%. Berechne das Kapital</v>
      </c>
      <c r="D15" s="13">
        <f>IF(B15&lt;=Daten!$B$5,Daten!C19,0)</f>
        <v>3525.64</v>
      </c>
      <c r="E15" s="13">
        <f t="shared" si="0"/>
        <v>6</v>
      </c>
    </row>
    <row r="16" spans="1:5" ht="20.25">
      <c r="A16" s="8">
        <v>13</v>
      </c>
      <c r="B16" s="12">
        <v>13</v>
      </c>
      <c r="C16" s="30" t="str">
        <f>IF(A16&lt;=Daten!$B$5,Daten!B20,0)</f>
        <v>Kapital = 240€, Zinssatz = 6,4%. Berechne die Zinsen</v>
      </c>
      <c r="D16" s="13">
        <f>IF(B16&lt;=Daten!$B$5,Daten!C20,0)</f>
        <v>15.36</v>
      </c>
      <c r="E16" s="13">
        <f t="shared" si="0"/>
        <v>5</v>
      </c>
    </row>
    <row r="17" spans="1:5" ht="20.25">
      <c r="A17" s="8">
        <v>14</v>
      </c>
      <c r="B17" s="12">
        <v>14</v>
      </c>
      <c r="C17" s="30" t="str">
        <f>IF(A17&lt;=Daten!$B$5,Daten!B21,0)</f>
        <v>Kapital = 3300€, Zinsen = 33€. Berechne den Zinssatz</v>
      </c>
      <c r="D17" s="13">
        <f>IF(B17&lt;=Daten!$B$5,Daten!C21,0)</f>
        <v>1</v>
      </c>
      <c r="E17" s="13">
        <f t="shared" si="0"/>
        <v>1</v>
      </c>
    </row>
    <row r="18" spans="1:5" ht="20.25">
      <c r="A18" s="8">
        <v>15</v>
      </c>
      <c r="B18" s="12">
        <v>15</v>
      </c>
      <c r="C18" s="30" t="str">
        <f>IF(A18&lt;=Daten!$B$5,Daten!B22,0)</f>
        <v>Zinsen = 500€, Zinssatz = 3,8%. Berechne das Kapital</v>
      </c>
      <c r="D18" s="13">
        <f>IF(B18&lt;=Daten!$B$5,Daten!C22,0)</f>
        <v>13157.89</v>
      </c>
      <c r="E18" s="13">
        <f t="shared" si="0"/>
        <v>8</v>
      </c>
    </row>
    <row r="19" spans="1:5" ht="20.25">
      <c r="A19" s="8">
        <v>16</v>
      </c>
      <c r="B19" s="12">
        <v>16</v>
      </c>
      <c r="C19" s="30" t="str">
        <f>IF(A19&lt;=Daten!$B$5,Daten!B23,0)</f>
        <v>Kapital = 180€, Zinssatz = 14,1%. Berechne die Zinsen</v>
      </c>
      <c r="D19" s="13">
        <f>IF(B19&lt;=Daten!$B$5,Daten!C23,0)</f>
        <v>25.38</v>
      </c>
      <c r="E19" s="13">
        <f t="shared" si="0"/>
        <v>5</v>
      </c>
    </row>
    <row r="20" spans="1:5" ht="20.25">
      <c r="A20" s="8">
        <v>17</v>
      </c>
      <c r="B20" s="12">
        <v>17</v>
      </c>
      <c r="C20" s="30" t="str">
        <f>IF(A20&lt;=Daten!$B$5,Daten!B24,0)</f>
        <v>Kapital = 3630€, Zinsen = 33€. Berechne den Zinssatz</v>
      </c>
      <c r="D20" s="13">
        <f>IF(B20&lt;=Daten!$B$5,Daten!C24,0)</f>
        <v>0.91</v>
      </c>
      <c r="E20" s="13">
        <f t="shared" si="0"/>
        <v>1</v>
      </c>
    </row>
    <row r="21" spans="1:5" ht="20.25">
      <c r="A21" s="8">
        <v>18</v>
      </c>
      <c r="B21" s="12">
        <v>18</v>
      </c>
      <c r="C21" s="30" t="str">
        <f>IF(A21&lt;=Daten!$B$5,Daten!B25,0)</f>
        <v>Zinsen = 480€, Zinssatz = 8%. Berechne das Kapital</v>
      </c>
      <c r="D21" s="13">
        <f>IF(B21&lt;=Daten!$B$5,Daten!C25,0)</f>
        <v>6000</v>
      </c>
      <c r="E21" s="13">
        <f t="shared" si="0"/>
        <v>0</v>
      </c>
    </row>
    <row r="22" spans="1:5" ht="20.25">
      <c r="A22" s="8">
        <v>19</v>
      </c>
      <c r="B22" s="12">
        <v>19</v>
      </c>
      <c r="C22" s="30" t="str">
        <f>IF(A22&lt;=Daten!$B$5,Daten!B26,0)</f>
        <v>Kapital = 200€, Zinssatz = 10%. Berechne die Zinsen</v>
      </c>
      <c r="D22" s="13">
        <f>IF(B22&lt;=Daten!$B$5,Daten!C26,0)</f>
        <v>20</v>
      </c>
      <c r="E22" s="13">
        <f t="shared" si="0"/>
        <v>0</v>
      </c>
    </row>
    <row r="23" spans="1:5" ht="20.25">
      <c r="A23" s="8">
        <v>20</v>
      </c>
      <c r="B23" s="12">
        <v>20</v>
      </c>
      <c r="C23" s="30" t="str">
        <f>IF(A23&lt;=Daten!$B$5,Daten!B27,0)</f>
        <v>Kapital = 1890€, Zinsen = 21€. Berechne den Zinssatz</v>
      </c>
      <c r="D23" s="13">
        <f>IF(B23&lt;=Daten!$B$5,Daten!C27,0)</f>
        <v>1.11</v>
      </c>
      <c r="E23" s="13">
        <f t="shared" si="0"/>
        <v>1</v>
      </c>
    </row>
    <row r="24" spans="1:5" ht="20.25">
      <c r="A24" s="8">
        <v>21</v>
      </c>
      <c r="B24" s="12">
        <v>21</v>
      </c>
      <c r="C24" s="30" t="str">
        <f>IF(A24&lt;=Daten!$B$5,Daten!B28,0)</f>
        <v>Zinsen = 460€, Zinssatz = 5,3%. Berechne das Kapital</v>
      </c>
      <c r="D24" s="13">
        <f>IF(B24&lt;=Daten!$B$5,Daten!C28,0)</f>
        <v>8679.25</v>
      </c>
      <c r="E24" s="13">
        <f t="shared" si="0"/>
        <v>9</v>
      </c>
    </row>
    <row r="25" spans="1:5" ht="20.25">
      <c r="A25" s="8">
        <v>22</v>
      </c>
      <c r="B25" s="12">
        <v>22</v>
      </c>
      <c r="C25" s="30" t="str">
        <f>IF(A25&lt;=Daten!$B$5,Daten!B29,0)</f>
        <v>Kapital = 220€, Zinssatz = 15,6%. Berechne die Zinsen</v>
      </c>
      <c r="D25" s="13">
        <f>IF(B25&lt;=Daten!$B$5,Daten!C29,0)</f>
        <v>34.32</v>
      </c>
      <c r="E25" s="13">
        <f t="shared" si="0"/>
        <v>4</v>
      </c>
    </row>
    <row r="26" spans="1:5" ht="20.25">
      <c r="A26" s="8">
        <v>23</v>
      </c>
      <c r="B26" s="12">
        <v>23</v>
      </c>
      <c r="C26" s="30" t="str">
        <f>IF(A26&lt;=Daten!$B$5,Daten!B30,0)</f>
        <v>Kapital = 320€, Zinsen = 4€. Berechne den Zinssatz</v>
      </c>
      <c r="D26" s="13">
        <f>IF(B26&lt;=Daten!$B$5,Daten!C30,0)</f>
        <v>1.25</v>
      </c>
      <c r="E26" s="13">
        <f t="shared" si="0"/>
        <v>1</v>
      </c>
    </row>
    <row r="27" spans="1:5" ht="20.25">
      <c r="A27" s="8">
        <v>24</v>
      </c>
      <c r="B27" s="12">
        <v>24</v>
      </c>
      <c r="C27" s="30" t="str">
        <f>IF(A27&lt;=Daten!$B$5,Daten!B31,0)</f>
        <v>Zinsen = 170€, Zinssatz = 9,4%. Berechne das Kapital</v>
      </c>
      <c r="D27" s="13">
        <f>IF(B27&lt;=Daten!$B$5,Daten!C31,0)</f>
        <v>1808.51</v>
      </c>
      <c r="E27" s="13">
        <f t="shared" si="0"/>
        <v>9</v>
      </c>
    </row>
    <row r="28" spans="1:5" ht="20.25">
      <c r="A28" s="8">
        <v>25</v>
      </c>
      <c r="B28" s="12">
        <v>25</v>
      </c>
      <c r="C28" s="30" t="str">
        <f>IF(A28&lt;=Daten!$B$5,Daten!B32,0)</f>
        <v>Kapital = 190€, Zinssatz = 10,7%. Berechne die Zinsen</v>
      </c>
      <c r="D28" s="13">
        <f>IF(B28&lt;=Daten!$B$5,Daten!C32,0)</f>
        <v>20.33</v>
      </c>
      <c r="E28" s="13">
        <f t="shared" si="0"/>
        <v>0</v>
      </c>
    </row>
    <row r="29" spans="1:5" ht="20.25">
      <c r="A29" s="8">
        <v>26</v>
      </c>
      <c r="B29" s="12">
        <v>26</v>
      </c>
      <c r="C29" s="30" t="str">
        <f>IF(A29&lt;=Daten!$B$5,Daten!B33,0)</f>
        <v>Kapital = 80€, Zinsen = 4€. Berechne den Zinssatz</v>
      </c>
      <c r="D29" s="13">
        <f>IF(B29&lt;=Daten!$B$5,Daten!C33,0)</f>
        <v>5</v>
      </c>
      <c r="E29" s="13">
        <f t="shared" si="0"/>
        <v>5</v>
      </c>
    </row>
    <row r="30" spans="1:5" ht="20.25">
      <c r="A30" s="8">
        <v>27</v>
      </c>
      <c r="B30" s="12">
        <v>27</v>
      </c>
      <c r="C30" s="30">
        <f>IF(A30&lt;=Daten!$B$5,Daten!B34,0)</f>
        <v>0</v>
      </c>
      <c r="D30" s="13">
        <f>IF(B30&lt;=Daten!$B$5,Daten!C34,0)</f>
        <v>0</v>
      </c>
      <c r="E30" s="13">
        <f t="shared" si="0"/>
        <v>0</v>
      </c>
    </row>
    <row r="31" spans="1:5" ht="20.25">
      <c r="A31" s="8">
        <v>28</v>
      </c>
      <c r="B31" s="12">
        <v>28</v>
      </c>
      <c r="C31" s="30">
        <f>IF(A31&lt;=Daten!$B$5,Daten!B35,0)</f>
        <v>0</v>
      </c>
      <c r="D31" s="13">
        <f>IF(B31&lt;=Daten!$B$5,Daten!C35,0)</f>
        <v>0</v>
      </c>
      <c r="E31" s="13">
        <f t="shared" si="0"/>
        <v>0</v>
      </c>
    </row>
    <row r="32" spans="1:5" ht="20.25">
      <c r="A32" s="8">
        <v>29</v>
      </c>
      <c r="B32" s="12">
        <v>29</v>
      </c>
      <c r="C32" s="30">
        <f>IF(A32&lt;=Daten!$B$5,Daten!B36,0)</f>
        <v>0</v>
      </c>
      <c r="D32" s="13">
        <f>IF(B32&lt;=Daten!$B$5,Daten!C36,0)</f>
        <v>0</v>
      </c>
      <c r="E32" s="13">
        <f t="shared" si="0"/>
        <v>0</v>
      </c>
    </row>
    <row r="33" spans="1:5" ht="20.25">
      <c r="A33" s="8">
        <v>30</v>
      </c>
      <c r="B33" s="12">
        <v>30</v>
      </c>
      <c r="C33" s="30">
        <f>IF(A33&lt;=Daten!$B$5,Daten!B37,0)</f>
        <v>0</v>
      </c>
      <c r="D33" s="13">
        <f>IF(B33&lt;=Daten!$B$5,Daten!C37,0)</f>
        <v>0</v>
      </c>
      <c r="E33" s="13">
        <f t="shared" si="0"/>
        <v>0</v>
      </c>
    </row>
    <row r="34" spans="1:5" ht="20.25">
      <c r="A34" s="8">
        <v>31</v>
      </c>
      <c r="B34" s="12">
        <v>31</v>
      </c>
      <c r="C34" s="30">
        <f>IF(A34&lt;=Daten!$B$5,Daten!B38,0)</f>
        <v>0</v>
      </c>
      <c r="D34" s="13">
        <f>IF(B34&lt;=Daten!$B$5,Daten!C38,0)</f>
        <v>0</v>
      </c>
      <c r="E34" s="13">
        <f t="shared" si="0"/>
        <v>0</v>
      </c>
    </row>
    <row r="35" spans="1:5" ht="20.25">
      <c r="A35" s="8">
        <v>32</v>
      </c>
      <c r="B35" s="12">
        <v>32</v>
      </c>
      <c r="C35" s="30">
        <f>IF(A35&lt;=Daten!$B$5,Daten!B39,0)</f>
        <v>0</v>
      </c>
      <c r="D35" s="13">
        <f>IF(B35&lt;=Daten!$B$5,Daten!C39,0)</f>
        <v>0</v>
      </c>
      <c r="E35" s="13">
        <f t="shared" si="0"/>
        <v>0</v>
      </c>
    </row>
    <row r="36" spans="2:6" ht="15.75">
      <c r="B36" s="17" t="s">
        <v>9</v>
      </c>
      <c r="C36" s="18"/>
      <c r="D36" s="19">
        <f>SUM(D4:D35)</f>
        <v>63098.71000000001</v>
      </c>
      <c r="E36" s="19">
        <f>SUM(E4:E35)</f>
        <v>88</v>
      </c>
      <c r="F36" s="16"/>
    </row>
  </sheetData>
  <sheetProtection/>
  <mergeCells count="1">
    <mergeCell ref="A1:F1"/>
  </mergeCells>
  <conditionalFormatting sqref="C4:C36 D4:D35">
    <cfRule type="cellIs" priority="3" dxfId="12" operator="equal" stopIfTrue="1">
      <formula>1</formula>
    </cfRule>
  </conditionalFormatting>
  <conditionalFormatting sqref="B4:B36">
    <cfRule type="cellIs" priority="4" dxfId="13" operator="equal" stopIfTrue="1">
      <formula>"Gesamt:"</formula>
    </cfRule>
    <cfRule type="cellIs" priority="5" dxfId="12" operator="between" stopIfTrue="1">
      <formula>0</formula>
      <formula>33</formula>
    </cfRule>
  </conditionalFormatting>
  <conditionalFormatting sqref="E4:E35">
    <cfRule type="cellIs" priority="1" dxfId="12" operator="equal" stopIfTrue="1">
      <formula>1</formula>
    </cfRule>
  </conditionalFormatting>
  <printOptions horizontalCentered="1"/>
  <pageMargins left="0.447916666666666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3" width="28.140625" style="10" customWidth="1"/>
    <col min="4" max="16384" width="11.421875" style="10" customWidth="1"/>
  </cols>
  <sheetData>
    <row r="1" spans="1:3" ht="64.5" customHeight="1">
      <c r="A1" s="20" t="str">
        <f>Daten!$D$8</f>
        <v>1)  Kapital = 350€, Zinssatz = 4,5%. Berechne die Zinsen </v>
      </c>
      <c r="B1" s="20" t="str">
        <f>Daten!$D$9</f>
        <v>2)  Kapital = 200€, Zinsen = 4€. Berechne den Zinssatz </v>
      </c>
      <c r="C1" s="20" t="str">
        <f>Daten!$D$10</f>
        <v>3)  Zinsen = 490€, Zinssatz = 15,5%. Berechne das Kapital </v>
      </c>
    </row>
    <row r="2" spans="1:3" ht="64.5" customHeight="1">
      <c r="A2" s="20" t="str">
        <f>Daten!$D$11</f>
        <v>4)  Kapital = 540€, Zinssatz = 15,3%. Berechne die Zinsen </v>
      </c>
      <c r="B2" s="20" t="str">
        <f>Daten!$D$12</f>
        <v>5)  Kapital = 4860€, Zinsen = 54€. Berechne den Zinssatz </v>
      </c>
      <c r="C2" s="20" t="str">
        <f>Daten!$D$13</f>
        <v>6)  Zinsen = 350€, Zinssatz = 1,5%. Berechne das Kapital </v>
      </c>
    </row>
    <row r="3" spans="1:3" ht="64.5" customHeight="1">
      <c r="A3" s="20" t="str">
        <f>Daten!$D$14</f>
        <v>7)  Kapital = 70€, Zinssatz = 14,8%. Berechne die Zinsen </v>
      </c>
      <c r="B3" s="20" t="str">
        <f>Daten!$D$15</f>
        <v>8)  Kapital = 1640€, Zinsen = 41€. Berechne den Zinssatz </v>
      </c>
      <c r="C3" s="20" t="str">
        <f>Daten!$D$16</f>
        <v>9)  Zinsen = 460€, Zinssatz = 14,7%. Berechne das Kapital </v>
      </c>
    </row>
    <row r="4" spans="1:3" ht="64.5" customHeight="1">
      <c r="A4" s="20" t="str">
        <f>Daten!$D$17</f>
        <v>10)  Kapital = 410€, Zinssatz = 15,5%. Berechne die Zinsen </v>
      </c>
      <c r="B4" s="20" t="str">
        <f>Daten!$D$18</f>
        <v>11)  Kapital = 4300€, Zinsen = 43€. Berechne den Zinssatz </v>
      </c>
      <c r="C4" s="20" t="str">
        <f>Daten!$D$19</f>
        <v>12)  Zinsen = 550€, Zinssatz = 15,6%. Berechne das Kapital </v>
      </c>
    </row>
    <row r="5" spans="1:3" ht="64.5" customHeight="1">
      <c r="A5" s="20" t="str">
        <f>Daten!$D$20</f>
        <v>13)  Kapital = 240€, Zinssatz = 6,4%. Berechne die Zinsen </v>
      </c>
      <c r="B5" s="20" t="str">
        <f>Daten!$D$21</f>
        <v>14)  Kapital = 3300€, Zinsen = 33€. Berechne den Zinssatz </v>
      </c>
      <c r="C5" s="20" t="str">
        <f>Daten!$D$22</f>
        <v>15)  Zinsen = 500€, Zinssatz = 3,8%. Berechne das Kapital </v>
      </c>
    </row>
    <row r="6" spans="1:3" ht="64.5" customHeight="1">
      <c r="A6" s="20" t="str">
        <f>Daten!$D$23</f>
        <v>16)  Kapital = 180€, Zinssatz = 14,1%. Berechne die Zinsen </v>
      </c>
      <c r="B6" s="20" t="str">
        <f>Daten!$D$24</f>
        <v>17)  Kapital = 3630€, Zinsen = 33€. Berechne den Zinssatz </v>
      </c>
      <c r="C6" s="20" t="str">
        <f>Daten!$D$25</f>
        <v>18)  Zinsen = 480€, Zinssatz = 8%. Berechne das Kapital </v>
      </c>
    </row>
    <row r="7" spans="1:3" ht="64.5" customHeight="1">
      <c r="A7" s="20" t="str">
        <f>Daten!$D$26</f>
        <v>19)  Kapital = 200€, Zinssatz = 10%. Berechne die Zinsen </v>
      </c>
      <c r="B7" s="20" t="str">
        <f>Daten!$D$27</f>
        <v>20)  Kapital = 1890€, Zinsen = 21€. Berechne den Zinssatz </v>
      </c>
      <c r="C7" s="20" t="str">
        <f>Daten!$D$28</f>
        <v>21)  Zinsen = 460€, Zinssatz = 5,3%. Berechne das Kapital </v>
      </c>
    </row>
    <row r="8" spans="1:3" ht="64.5" customHeight="1">
      <c r="A8" s="20" t="str">
        <f>Daten!$D$29</f>
        <v>22)  Kapital = 220€, Zinssatz = 15,6%. Berechne die Zinsen </v>
      </c>
      <c r="B8" s="20" t="str">
        <f>Daten!$D$30</f>
        <v>23)  Kapital = 320€, Zinsen = 4€. Berechne den Zinssatz </v>
      </c>
      <c r="C8" s="20" t="str">
        <f>Daten!$D$31</f>
        <v>24)  Zinsen = 170€, Zinssatz = 9,4%. Berechne das Kapital </v>
      </c>
    </row>
    <row r="9" spans="1:3" ht="64.5" customHeight="1">
      <c r="A9" s="20" t="str">
        <f>Daten!$D$32</f>
        <v>25)  Kapital = 190€, Zinssatz = 10,7%. Berechne die Zinsen </v>
      </c>
      <c r="B9" s="20" t="str">
        <f>Daten!$D$33</f>
        <v>26)  Kapital = 80€, Zinsen = 4€. Berechne den Zinssatz </v>
      </c>
      <c r="C9" s="20">
        <f>Daten!$D$34</f>
      </c>
    </row>
    <row r="10" spans="1:3" ht="64.5" customHeight="1">
      <c r="A10" s="20">
        <f>Daten!$D$35</f>
      </c>
      <c r="B10" s="20">
        <f>Daten!$D$36</f>
      </c>
      <c r="C10" s="20">
        <f>Daten!$D$37</f>
      </c>
    </row>
    <row r="11" spans="1:3" ht="64.5" customHeight="1">
      <c r="A11" s="20">
        <f>Daten!$D$38</f>
      </c>
      <c r="B11" s="20">
        <f>Daten!$D$39</f>
      </c>
      <c r="C11" s="2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Stemue</cp:lastModifiedBy>
  <cp:lastPrinted>2012-12-03T06:23:39Z</cp:lastPrinted>
  <dcterms:created xsi:type="dcterms:W3CDTF">2008-08-01T13:12:36Z</dcterms:created>
  <dcterms:modified xsi:type="dcterms:W3CDTF">2014-09-20T15:46:46Z</dcterms:modified>
  <cp:category/>
  <cp:version/>
  <cp:contentType/>
  <cp:contentStatus/>
</cp:coreProperties>
</file>