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20" windowHeight="5670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<sst xmlns="http://schemas.openxmlformats.org/spreadsheetml/2006/main" count="28" uniqueCount="21">
  <si>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</si>
  <si>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</si>
  <si>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</si>
  <si>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</si>
  <si>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</si>
  <si>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</si>
  <si>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</si>
  <si>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</si>
  <si>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Tragt die Lösungen zu den einzelnen Aufgaben</t>
  </si>
  <si>
    <t xml:space="preserve"> ein und addiert die gerundeten Werte. </t>
  </si>
  <si>
    <t>Gesamt:</t>
  </si>
  <si>
    <t>Lösungsblatt</t>
  </si>
  <si>
    <t>(Zeilenumbruch mit Alt + Enter)</t>
  </si>
  <si>
    <t>Datenblatt für Schatztruhenspiel</t>
  </si>
  <si>
    <t>Nr</t>
  </si>
  <si>
    <t>Gerundet</t>
  </si>
  <si>
    <t>&lt;- muss prim sein</t>
  </si>
  <si>
    <t>·</t>
  </si>
  <si>
    <t>Zufallszahl</t>
  </si>
  <si>
    <t xml:space="preserve">Berechne:
</t>
  </si>
  <si>
    <t>NEUE AUFGABEN: F9 DRÜCKEN!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</si>
</sst>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 quotePrefix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6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7.57421875" style="0" bestFit="1" customWidth="1"/>
    <col min="4" max="4" width="59.57421875" style="0" bestFit="1" customWidth="1"/>
  </cols>
  <sheetData>
    <row r="1" spans="1:4" ht="18">
      <c r="A1" s="4" t="s">
        <v>13</v>
      </c>
      <c r="D1" s="29" t="s">
        <v>20</v>
      </c>
    </row>
    <row r="3" spans="1:20" ht="25.5">
      <c r="A3" s="1" t="s">
        <v>4</v>
      </c>
      <c r="B3" s="22" t="s">
        <v>19</v>
      </c>
      <c r="D3" t="s">
        <v>12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1" t="s">
        <v>5</v>
      </c>
      <c r="B4" s="11"/>
      <c r="H4" s="23">
        <v>31</v>
      </c>
      <c r="I4" s="23" t="s">
        <v>16</v>
      </c>
      <c r="J4" s="23"/>
      <c r="K4" s="23"/>
      <c r="L4" s="23"/>
      <c r="M4" s="23">
        <v>5</v>
      </c>
      <c r="N4" s="23">
        <v>5</v>
      </c>
      <c r="O4" s="23">
        <v>5</v>
      </c>
      <c r="P4" s="23">
        <v>5</v>
      </c>
      <c r="Q4" s="23"/>
      <c r="R4" s="23"/>
      <c r="S4" s="23"/>
      <c r="T4" s="23"/>
    </row>
    <row r="5" spans="1:20" ht="12.75">
      <c r="A5" s="25" t="s">
        <v>6</v>
      </c>
      <c r="B5" s="26">
        <v>27</v>
      </c>
      <c r="H5" s="23">
        <f ca="1">ROUND(RAND()*$F$1+1.5,0)</f>
        <v>2</v>
      </c>
      <c r="I5" s="23"/>
      <c r="J5" s="23"/>
      <c r="K5" s="23"/>
      <c r="L5" s="23" t="s">
        <v>17</v>
      </c>
      <c r="M5" s="23"/>
      <c r="N5" s="23"/>
      <c r="O5" s="23"/>
      <c r="P5" s="23"/>
      <c r="Q5" s="23"/>
      <c r="R5" s="23"/>
      <c r="S5" s="23"/>
      <c r="T5" s="23"/>
    </row>
    <row r="6" spans="8:20" ht="12.75">
      <c r="H6" s="23"/>
      <c r="I6" s="23"/>
      <c r="J6" s="23"/>
      <c r="K6" s="23"/>
      <c r="L6" s="23"/>
      <c r="M6" s="23" t="s">
        <v>18</v>
      </c>
      <c r="N6" s="23" t="s">
        <v>18</v>
      </c>
      <c r="O6" s="23" t="s">
        <v>18</v>
      </c>
      <c r="P6" s="23" t="s">
        <v>18</v>
      </c>
      <c r="Q6" s="23"/>
      <c r="R6" s="23"/>
      <c r="S6" s="23"/>
      <c r="T6" s="23"/>
    </row>
    <row r="7" spans="1:20" ht="12.75">
      <c r="A7" s="1" t="s">
        <v>1</v>
      </c>
      <c r="B7" s="1" t="s">
        <v>0</v>
      </c>
      <c r="C7" s="1" t="s">
        <v>2</v>
      </c>
      <c r="D7" s="1" t="s">
        <v>7</v>
      </c>
      <c r="H7" s="23">
        <v>1</v>
      </c>
      <c r="I7" s="24" t="str">
        <f>"-("&amp;M7&amp;" + "&amp;N7&amp;") - ("&amp;O7&amp;" - "&amp;P7&amp;") ="</f>
        <v>-(4 + 4) - (2 - 3) =</v>
      </c>
      <c r="J7" s="23">
        <f>-(M7+N7)-(O7-P7)</f>
        <v>-7</v>
      </c>
      <c r="K7" s="23"/>
      <c r="L7" s="23"/>
      <c r="M7" s="23">
        <f ca="1">ROUND(RAND()*$M$4+1.5,0)</f>
        <v>4</v>
      </c>
      <c r="N7" s="23">
        <f ca="1">ROUND(RAND()*$N$4+1.5,0)</f>
        <v>4</v>
      </c>
      <c r="O7" s="23">
        <f ca="1">ROUND(RAND()*$O$4+1.5,0)</f>
        <v>2</v>
      </c>
      <c r="P7" s="23">
        <f ca="1">ROUND(RAND()*$P$4+1.5,0)</f>
        <v>3</v>
      </c>
      <c r="Q7" s="23"/>
      <c r="R7" s="23"/>
      <c r="S7" s="23"/>
      <c r="T7" s="23"/>
    </row>
    <row r="8" spans="1:20" ht="12.75">
      <c r="A8" s="3">
        <v>1</v>
      </c>
      <c r="B8" s="2" t="str">
        <f>I8</f>
        <v>-(2 - 5) - (5 - 3) =</v>
      </c>
      <c r="C8" s="2">
        <f>J8</f>
        <v>1</v>
      </c>
      <c r="D8" s="3" t="str">
        <f>IF(A8&lt;=$B$5,A8&amp;") "&amp;$B$3&amp;" "&amp;B8&amp;" "&amp;$B$4,"")</f>
        <v>1) Berechne:
 -(2 - 5) - (5 - 3) = </v>
      </c>
      <c r="E8" s="20"/>
      <c r="F8" s="20"/>
      <c r="H8" s="23">
        <f>MOD(H7+$A$25,$A$24)</f>
        <v>2</v>
      </c>
      <c r="I8" s="24" t="str">
        <f>"-("&amp;M8&amp;" - "&amp;N8&amp;") - ("&amp;O8&amp;" - "&amp;P8&amp;") ="</f>
        <v>-(2 - 5) - (5 - 3) =</v>
      </c>
      <c r="J8" s="23">
        <f>-(M8-N8)-(O8-P8)</f>
        <v>1</v>
      </c>
      <c r="K8" s="23"/>
      <c r="L8" s="23"/>
      <c r="M8" s="23">
        <f aca="true" ca="1" t="shared" si="0" ref="M8:M38">ROUND(RAND()*$M$4+1.5,0)</f>
        <v>2</v>
      </c>
      <c r="N8" s="23">
        <f aca="true" ca="1" t="shared" si="1" ref="N8:N38">ROUND(RAND()*$N$4+1.5,0)</f>
        <v>5</v>
      </c>
      <c r="O8" s="23">
        <f aca="true" ca="1" t="shared" si="2" ref="O8:O38">ROUND(RAND()*$O$4+1.5,0)</f>
        <v>5</v>
      </c>
      <c r="P8" s="23">
        <f aca="true" ca="1" t="shared" si="3" ref="P8:P38">ROUND(RAND()*$P$4+1.5,0)</f>
        <v>3</v>
      </c>
      <c r="Q8" s="23"/>
      <c r="R8" s="23"/>
      <c r="S8" s="23"/>
      <c r="T8" s="23"/>
    </row>
    <row r="9" spans="1:20" ht="12.75">
      <c r="A9" s="3">
        <v>2</v>
      </c>
      <c r="B9" s="2" t="str">
        <f aca="true" t="shared" si="4" ref="B9:B38">I9</f>
        <v>-(4 + 4) - (3 + 2) =</v>
      </c>
      <c r="C9" s="2">
        <f aca="true" t="shared" si="5" ref="C9:C38">J9</f>
        <v>-13</v>
      </c>
      <c r="D9" s="3" t="str">
        <f aca="true" t="shared" si="6" ref="D9:D38">IF(A9&lt;=$B$5,A9&amp;") "&amp;$B$3&amp;" "&amp;B9&amp;" "&amp;$B$4,"")</f>
        <v>2) Berechne:
 -(4 + 4) - (3 + 2) = </v>
      </c>
      <c r="E9" s="20"/>
      <c r="F9" s="20"/>
      <c r="H9" s="23">
        <f aca="true" t="shared" si="7" ref="H9:H38">MOD(H8+$A$25,$A$24)</f>
        <v>3</v>
      </c>
      <c r="I9" s="24" t="str">
        <f>"-("&amp;M9&amp;" + "&amp;N9&amp;") - ("&amp;O9&amp;" + "&amp;P9&amp;") ="</f>
        <v>-(4 + 4) - (3 + 2) =</v>
      </c>
      <c r="J9" s="23">
        <f>-(M9+N9)-(O9+P9)</f>
        <v>-13</v>
      </c>
      <c r="K9" s="23"/>
      <c r="L9" s="23"/>
      <c r="M9" s="23">
        <f ca="1" t="shared" si="0"/>
        <v>4</v>
      </c>
      <c r="N9" s="23">
        <f ca="1" t="shared" si="1"/>
        <v>4</v>
      </c>
      <c r="O9" s="23">
        <f ca="1" t="shared" si="2"/>
        <v>3</v>
      </c>
      <c r="P9" s="23">
        <f ca="1" t="shared" si="3"/>
        <v>2</v>
      </c>
      <c r="Q9" s="23"/>
      <c r="R9" s="23"/>
      <c r="S9" s="23"/>
      <c r="T9" s="23"/>
    </row>
    <row r="10" spans="1:20" ht="12.75">
      <c r="A10" s="3">
        <v>3</v>
      </c>
      <c r="B10" s="2" t="str">
        <f t="shared" si="4"/>
        <v>-(3 - 3) + (3 - 4) =</v>
      </c>
      <c r="C10" s="2">
        <f t="shared" si="5"/>
        <v>-7</v>
      </c>
      <c r="D10" s="3" t="str">
        <f t="shared" si="6"/>
        <v>3) Berechne:
 -(3 - 3) + (3 - 4) = </v>
      </c>
      <c r="E10" s="20"/>
      <c r="F10" s="20"/>
      <c r="H10" s="23">
        <f t="shared" si="7"/>
        <v>4</v>
      </c>
      <c r="I10" s="24" t="str">
        <f>"-("&amp;M10&amp;" - "&amp;N10&amp;") + ("&amp;O10&amp;" - "&amp;P10&amp;") ="</f>
        <v>-(3 - 3) + (3 - 4) =</v>
      </c>
      <c r="J10" s="23">
        <f>-(M10+N10)+(O10-P10)</f>
        <v>-7</v>
      </c>
      <c r="K10" s="23"/>
      <c r="L10" s="23"/>
      <c r="M10" s="23">
        <f ca="1" t="shared" si="0"/>
        <v>3</v>
      </c>
      <c r="N10" s="23">
        <f ca="1" t="shared" si="1"/>
        <v>3</v>
      </c>
      <c r="O10" s="23">
        <f ca="1" t="shared" si="2"/>
        <v>3</v>
      </c>
      <c r="P10" s="23">
        <f ca="1" t="shared" si="3"/>
        <v>4</v>
      </c>
      <c r="Q10" s="23"/>
      <c r="R10" s="23"/>
      <c r="S10" s="23"/>
      <c r="T10" s="23"/>
    </row>
    <row r="11" spans="1:20" ht="12.75">
      <c r="A11" s="3">
        <v>4</v>
      </c>
      <c r="B11" s="2" t="str">
        <f t="shared" si="4"/>
        <v>(3 + 4) - (4 - 5) =</v>
      </c>
      <c r="C11" s="2">
        <f t="shared" si="5"/>
        <v>8</v>
      </c>
      <c r="D11" s="3" t="str">
        <f t="shared" si="6"/>
        <v>4) Berechne:
 (3 + 4) - (4 - 5) = </v>
      </c>
      <c r="E11" s="20"/>
      <c r="F11" s="20"/>
      <c r="H11" s="23">
        <f t="shared" si="7"/>
        <v>5</v>
      </c>
      <c r="I11" s="24" t="str">
        <f>"("&amp;M11&amp;" + "&amp;N11&amp;") - ("&amp;O11&amp;" - "&amp;P11&amp;") ="</f>
        <v>(3 + 4) - (4 - 5) =</v>
      </c>
      <c r="J11" s="23">
        <f>(M11+N11)-(O11-P11)</f>
        <v>8</v>
      </c>
      <c r="K11" s="23"/>
      <c r="L11" s="23"/>
      <c r="M11" s="23">
        <f ca="1" t="shared" si="0"/>
        <v>3</v>
      </c>
      <c r="N11" s="23">
        <f ca="1" t="shared" si="1"/>
        <v>4</v>
      </c>
      <c r="O11" s="23">
        <f ca="1" t="shared" si="2"/>
        <v>4</v>
      </c>
      <c r="P11" s="23">
        <f ca="1" t="shared" si="3"/>
        <v>5</v>
      </c>
      <c r="Q11" s="23"/>
      <c r="R11" s="23"/>
      <c r="S11" s="23"/>
      <c r="T11" s="23"/>
    </row>
    <row r="12" spans="1:20" ht="12.75">
      <c r="A12" s="3">
        <v>5</v>
      </c>
      <c r="B12" s="2" t="str">
        <f t="shared" si="4"/>
        <v>(6 - 5) - (4 - 6) =</v>
      </c>
      <c r="C12" s="2">
        <f t="shared" si="5"/>
        <v>3</v>
      </c>
      <c r="D12" s="3" t="str">
        <f t="shared" si="6"/>
        <v>5) Berechne:
 (6 - 5) - (4 - 6) = </v>
      </c>
      <c r="E12" s="20"/>
      <c r="F12" s="20"/>
      <c r="H12" s="23">
        <f t="shared" si="7"/>
        <v>6</v>
      </c>
      <c r="I12" s="24" t="str">
        <f>"("&amp;M12&amp;" - "&amp;N12&amp;") - ("&amp;O12&amp;" - "&amp;P12&amp;") ="</f>
        <v>(6 - 5) - (4 - 6) =</v>
      </c>
      <c r="J12" s="23">
        <f>(M12-N12)-(O12-P12)</f>
        <v>3</v>
      </c>
      <c r="K12" s="23"/>
      <c r="L12" s="23"/>
      <c r="M12" s="23">
        <f ca="1" t="shared" si="0"/>
        <v>6</v>
      </c>
      <c r="N12" s="23">
        <f ca="1" t="shared" si="1"/>
        <v>5</v>
      </c>
      <c r="O12" s="23">
        <f ca="1" t="shared" si="2"/>
        <v>4</v>
      </c>
      <c r="P12" s="23">
        <f ca="1" t="shared" si="3"/>
        <v>6</v>
      </c>
      <c r="Q12" s="23"/>
      <c r="R12" s="23"/>
      <c r="S12" s="23"/>
      <c r="T12" s="23"/>
    </row>
    <row r="13" spans="1:20" ht="12.75">
      <c r="A13" s="3">
        <v>6</v>
      </c>
      <c r="B13" s="2" t="str">
        <f t="shared" si="4"/>
        <v>(2 + 3) - (6 + 4) =</v>
      </c>
      <c r="C13" s="2">
        <f t="shared" si="5"/>
        <v>-5</v>
      </c>
      <c r="D13" s="3" t="str">
        <f t="shared" si="6"/>
        <v>6) Berechne:
 (2 + 3) - (6 + 4) = </v>
      </c>
      <c r="E13" s="20"/>
      <c r="F13" s="20"/>
      <c r="H13" s="23">
        <f t="shared" si="7"/>
        <v>7</v>
      </c>
      <c r="I13" s="24" t="str">
        <f>"("&amp;M13&amp;" + "&amp;N13&amp;") - ("&amp;O13&amp;" + "&amp;P13&amp;") ="</f>
        <v>(2 + 3) - (6 + 4) =</v>
      </c>
      <c r="J13" s="23">
        <f>(M13+N13)-(O13+P13)</f>
        <v>-5</v>
      </c>
      <c r="K13" s="23"/>
      <c r="L13" s="23"/>
      <c r="M13" s="23">
        <f ca="1" t="shared" si="0"/>
        <v>2</v>
      </c>
      <c r="N13" s="23">
        <f ca="1" t="shared" si="1"/>
        <v>3</v>
      </c>
      <c r="O13" s="23">
        <f ca="1" t="shared" si="2"/>
        <v>6</v>
      </c>
      <c r="P13" s="23">
        <f ca="1" t="shared" si="3"/>
        <v>4</v>
      </c>
      <c r="Q13" s="23"/>
      <c r="R13" s="23"/>
      <c r="S13" s="23"/>
      <c r="T13" s="23"/>
    </row>
    <row r="14" spans="1:20" ht="12.75">
      <c r="A14" s="3">
        <v>7</v>
      </c>
      <c r="B14" s="2" t="str">
        <f t="shared" si="4"/>
        <v>(3 - 4) + (6 - 2) =</v>
      </c>
      <c r="C14" s="2">
        <f t="shared" si="5"/>
        <v>11</v>
      </c>
      <c r="D14" s="3" t="str">
        <f t="shared" si="6"/>
        <v>7) Berechne:
 (3 - 4) + (6 - 2) = </v>
      </c>
      <c r="E14" s="20"/>
      <c r="F14" s="20"/>
      <c r="H14" s="23">
        <f t="shared" si="7"/>
        <v>8</v>
      </c>
      <c r="I14" s="24" t="str">
        <f>"("&amp;M14&amp;" - "&amp;N14&amp;") + ("&amp;O14&amp;" - "&amp;P14&amp;") ="</f>
        <v>(3 - 4) + (6 - 2) =</v>
      </c>
      <c r="J14" s="23">
        <f>(M14+N14)+(O14-P14)</f>
        <v>11</v>
      </c>
      <c r="K14" s="23"/>
      <c r="L14" s="23"/>
      <c r="M14" s="23">
        <f ca="1" t="shared" si="0"/>
        <v>3</v>
      </c>
      <c r="N14" s="23">
        <f ca="1" t="shared" si="1"/>
        <v>4</v>
      </c>
      <c r="O14" s="23">
        <f ca="1" t="shared" si="2"/>
        <v>6</v>
      </c>
      <c r="P14" s="23">
        <f ca="1" t="shared" si="3"/>
        <v>2</v>
      </c>
      <c r="Q14" s="23"/>
      <c r="R14" s="23"/>
      <c r="S14" s="23"/>
      <c r="T14" s="23"/>
    </row>
    <row r="15" spans="1:20" ht="12.75">
      <c r="A15" s="3">
        <v>8</v>
      </c>
      <c r="B15" s="2" t="str">
        <f t="shared" si="4"/>
        <v>-(6 + 6) + (6 - 2) =</v>
      </c>
      <c r="C15" s="2">
        <f t="shared" si="5"/>
        <v>-8</v>
      </c>
      <c r="D15" s="3" t="str">
        <f t="shared" si="6"/>
        <v>8) Berechne:
 -(6 + 6) + (6 - 2) = </v>
      </c>
      <c r="E15" s="20"/>
      <c r="F15" s="20"/>
      <c r="H15" s="23">
        <f t="shared" si="7"/>
        <v>9</v>
      </c>
      <c r="I15" s="24" t="str">
        <f>"-("&amp;M15&amp;" + "&amp;N15&amp;") + ("&amp;O15&amp;" - "&amp;P15&amp;") ="</f>
        <v>-(6 + 6) + (6 - 2) =</v>
      </c>
      <c r="J15" s="23">
        <f>-(M15+N15)+(O15-P15)</f>
        <v>-8</v>
      </c>
      <c r="K15" s="23"/>
      <c r="L15" s="23"/>
      <c r="M15" s="23">
        <f ca="1" t="shared" si="0"/>
        <v>6</v>
      </c>
      <c r="N15" s="23">
        <f ca="1" t="shared" si="1"/>
        <v>6</v>
      </c>
      <c r="O15" s="23">
        <f ca="1" t="shared" si="2"/>
        <v>6</v>
      </c>
      <c r="P15" s="23">
        <f ca="1" t="shared" si="3"/>
        <v>2</v>
      </c>
      <c r="Q15" s="23"/>
      <c r="R15" s="23"/>
      <c r="S15" s="23"/>
      <c r="T15" s="23"/>
    </row>
    <row r="16" spans="1:20" ht="12.75">
      <c r="A16" s="3">
        <v>9</v>
      </c>
      <c r="B16" s="2" t="str">
        <f t="shared" si="4"/>
        <v>(6 + 4) · (4 - 6) =</v>
      </c>
      <c r="C16" s="2">
        <f t="shared" si="5"/>
        <v>-20</v>
      </c>
      <c r="D16" s="3" t="str">
        <f t="shared" si="6"/>
        <v>9) Berechne:
 (6 + 4) · (4 - 6) = </v>
      </c>
      <c r="E16" s="20"/>
      <c r="F16" s="20"/>
      <c r="H16" s="23">
        <f t="shared" si="7"/>
        <v>10</v>
      </c>
      <c r="I16" s="24" t="str">
        <f>"("&amp;M16&amp;" + "&amp;N16&amp;") · ("&amp;O16&amp;" - "&amp;P16&amp;") ="</f>
        <v>(6 + 4) · (4 - 6) =</v>
      </c>
      <c r="J16" s="23">
        <f>(M16+N16)*(O16-P16)</f>
        <v>-20</v>
      </c>
      <c r="K16" s="23"/>
      <c r="L16" s="23"/>
      <c r="M16" s="23">
        <f ca="1" t="shared" si="0"/>
        <v>6</v>
      </c>
      <c r="N16" s="23">
        <f ca="1" t="shared" si="1"/>
        <v>4</v>
      </c>
      <c r="O16" s="23">
        <f ca="1" t="shared" si="2"/>
        <v>4</v>
      </c>
      <c r="P16" s="23">
        <f ca="1" t="shared" si="3"/>
        <v>6</v>
      </c>
      <c r="Q16" s="23"/>
      <c r="R16" s="23"/>
      <c r="S16" s="23"/>
      <c r="T16" s="23"/>
    </row>
    <row r="17" spans="1:20" ht="12.75">
      <c r="A17" s="3">
        <v>10</v>
      </c>
      <c r="B17" s="2" t="str">
        <f t="shared" si="4"/>
        <v>(6 + 4) · (3 + 6) =</v>
      </c>
      <c r="C17" s="2">
        <f t="shared" si="5"/>
        <v>90</v>
      </c>
      <c r="D17" s="3" t="str">
        <f t="shared" si="6"/>
        <v>10) Berechne:
 (6 + 4) · (3 + 6) = </v>
      </c>
      <c r="E17" s="20"/>
      <c r="F17" s="20"/>
      <c r="H17" s="23">
        <f t="shared" si="7"/>
        <v>11</v>
      </c>
      <c r="I17" s="24" t="str">
        <f>"("&amp;M17&amp;" + "&amp;N17&amp;") · ("&amp;O17&amp;" + "&amp;P17&amp;") ="</f>
        <v>(6 + 4) · (3 + 6) =</v>
      </c>
      <c r="J17" s="23">
        <f>(M17+N17)*(O17+P17)</f>
        <v>90</v>
      </c>
      <c r="K17" s="23"/>
      <c r="L17" s="23"/>
      <c r="M17" s="23">
        <f ca="1" t="shared" si="0"/>
        <v>6</v>
      </c>
      <c r="N17" s="23">
        <f ca="1" t="shared" si="1"/>
        <v>4</v>
      </c>
      <c r="O17" s="23">
        <f ca="1" t="shared" si="2"/>
        <v>3</v>
      </c>
      <c r="P17" s="23">
        <f ca="1" t="shared" si="3"/>
        <v>6</v>
      </c>
      <c r="Q17" s="23"/>
      <c r="R17" s="23"/>
      <c r="S17" s="23"/>
      <c r="T17" s="23"/>
    </row>
    <row r="18" spans="1:20" ht="12.75">
      <c r="A18" s="3">
        <v>11</v>
      </c>
      <c r="B18" s="2" t="str">
        <f t="shared" si="4"/>
        <v>(2 - 2) · (3 - 6) =</v>
      </c>
      <c r="C18" s="2">
        <f t="shared" si="5"/>
        <v>0</v>
      </c>
      <c r="D18" s="3" t="str">
        <f t="shared" si="6"/>
        <v>11) Berechne:
 (2 - 2) · (3 - 6) = </v>
      </c>
      <c r="E18" s="20"/>
      <c r="F18" s="20"/>
      <c r="H18" s="23">
        <f t="shared" si="7"/>
        <v>12</v>
      </c>
      <c r="I18" s="24" t="str">
        <f>"("&amp;M18&amp;" - "&amp;N18&amp;") · ("&amp;O18&amp;" - "&amp;P18&amp;") ="</f>
        <v>(2 - 2) · (3 - 6) =</v>
      </c>
      <c r="J18" s="23">
        <f>(M18-N18)*(O18-P18)</f>
        <v>0</v>
      </c>
      <c r="K18" s="23"/>
      <c r="L18" s="23"/>
      <c r="M18" s="23">
        <f ca="1" t="shared" si="0"/>
        <v>2</v>
      </c>
      <c r="N18" s="23">
        <f ca="1" t="shared" si="1"/>
        <v>2</v>
      </c>
      <c r="O18" s="23">
        <f ca="1" t="shared" si="2"/>
        <v>3</v>
      </c>
      <c r="P18" s="23">
        <f ca="1" t="shared" si="3"/>
        <v>6</v>
      </c>
      <c r="Q18" s="23"/>
      <c r="R18" s="23"/>
      <c r="S18" s="23"/>
      <c r="T18" s="23"/>
    </row>
    <row r="19" spans="1:20" ht="12.75">
      <c r="A19" s="3">
        <v>12</v>
      </c>
      <c r="B19" s="2" t="str">
        <f t="shared" si="4"/>
        <v>(3 - 4) · (3 + 5) =</v>
      </c>
      <c r="C19" s="2">
        <f t="shared" si="5"/>
        <v>-8</v>
      </c>
      <c r="D19" s="3" t="str">
        <f t="shared" si="6"/>
        <v>12) Berechne:
 (3 - 4) · (3 + 5) = </v>
      </c>
      <c r="E19" s="20"/>
      <c r="F19" s="20"/>
      <c r="H19" s="23">
        <f t="shared" si="7"/>
        <v>13</v>
      </c>
      <c r="I19" s="24" t="str">
        <f>"("&amp;M19&amp;" - "&amp;N19&amp;") · ("&amp;O19&amp;" + "&amp;P19&amp;") ="</f>
        <v>(3 - 4) · (3 + 5) =</v>
      </c>
      <c r="J19" s="23">
        <f>(M19-N19)*(O19+P19)</f>
        <v>-8</v>
      </c>
      <c r="K19" s="23"/>
      <c r="L19" s="23"/>
      <c r="M19" s="23">
        <f ca="1" t="shared" si="0"/>
        <v>3</v>
      </c>
      <c r="N19" s="23">
        <f ca="1" t="shared" si="1"/>
        <v>4</v>
      </c>
      <c r="O19" s="23">
        <f ca="1" t="shared" si="2"/>
        <v>3</v>
      </c>
      <c r="P19" s="23">
        <f ca="1" t="shared" si="3"/>
        <v>5</v>
      </c>
      <c r="Q19" s="23"/>
      <c r="R19" s="23"/>
      <c r="S19" s="23"/>
      <c r="T19" s="23"/>
    </row>
    <row r="20" spans="1:20" ht="12.75">
      <c r="A20" s="3">
        <v>13</v>
      </c>
      <c r="B20" s="2" t="str">
        <f t="shared" si="4"/>
        <v>-(2 + 6) · (2 - 6) =</v>
      </c>
      <c r="C20" s="2">
        <f t="shared" si="5"/>
        <v>32</v>
      </c>
      <c r="D20" s="3" t="str">
        <f t="shared" si="6"/>
        <v>13) Berechne:
 -(2 + 6) · (2 - 6) = </v>
      </c>
      <c r="E20" s="20"/>
      <c r="F20" s="20"/>
      <c r="H20" s="23">
        <f t="shared" si="7"/>
        <v>14</v>
      </c>
      <c r="I20" s="24" t="str">
        <f>"-("&amp;M20&amp;" + "&amp;N20&amp;") · ("&amp;O20&amp;" - "&amp;P20&amp;") ="</f>
        <v>-(2 + 6) · (2 - 6) =</v>
      </c>
      <c r="J20" s="23">
        <f>-(M20+N20)*(O20-P20)</f>
        <v>32</v>
      </c>
      <c r="K20" s="23"/>
      <c r="L20" s="23"/>
      <c r="M20" s="23">
        <f ca="1" t="shared" si="0"/>
        <v>2</v>
      </c>
      <c r="N20" s="23">
        <f ca="1" t="shared" si="1"/>
        <v>6</v>
      </c>
      <c r="O20" s="23">
        <f ca="1" t="shared" si="2"/>
        <v>2</v>
      </c>
      <c r="P20" s="23">
        <f ca="1" t="shared" si="3"/>
        <v>6</v>
      </c>
      <c r="Q20" s="23"/>
      <c r="R20" s="23"/>
      <c r="S20" s="23"/>
      <c r="T20" s="23"/>
    </row>
    <row r="21" spans="1:20" ht="12.75">
      <c r="A21" s="3">
        <v>14</v>
      </c>
      <c r="B21" s="2" t="str">
        <f t="shared" si="4"/>
        <v>-(6 + 2) · (5 + 4) =</v>
      </c>
      <c r="C21" s="2">
        <f t="shared" si="5"/>
        <v>-72</v>
      </c>
      <c r="D21" s="3" t="str">
        <f t="shared" si="6"/>
        <v>14) Berechne:
 -(6 + 2) · (5 + 4) = </v>
      </c>
      <c r="E21" s="20"/>
      <c r="F21" s="20"/>
      <c r="H21" s="23">
        <f t="shared" si="7"/>
        <v>15</v>
      </c>
      <c r="I21" s="24" t="str">
        <f>"-("&amp;M21&amp;" + "&amp;N21&amp;") · ("&amp;O21&amp;" + "&amp;P21&amp;") ="</f>
        <v>-(6 + 2) · (5 + 4) =</v>
      </c>
      <c r="J21" s="23">
        <f>-(M21+N21)*(O21+P21)</f>
        <v>-72</v>
      </c>
      <c r="K21" s="23"/>
      <c r="L21" s="23"/>
      <c r="M21" s="23">
        <f ca="1" t="shared" si="0"/>
        <v>6</v>
      </c>
      <c r="N21" s="23">
        <f ca="1" t="shared" si="1"/>
        <v>2</v>
      </c>
      <c r="O21" s="23">
        <f ca="1" t="shared" si="2"/>
        <v>5</v>
      </c>
      <c r="P21" s="23">
        <f ca="1" t="shared" si="3"/>
        <v>4</v>
      </c>
      <c r="Q21" s="23"/>
      <c r="R21" s="23"/>
      <c r="S21" s="23"/>
      <c r="T21" s="23"/>
    </row>
    <row r="22" spans="1:20" ht="12.75">
      <c r="A22" s="3">
        <v>15</v>
      </c>
      <c r="B22" s="2" t="str">
        <f t="shared" si="4"/>
        <v>-(6 - 6) · (5 - 5) =</v>
      </c>
      <c r="C22" s="2">
        <f t="shared" si="5"/>
        <v>0</v>
      </c>
      <c r="D22" s="3" t="str">
        <f t="shared" si="6"/>
        <v>15) Berechne:
 -(6 - 6) · (5 - 5) = </v>
      </c>
      <c r="E22" s="20"/>
      <c r="F22" s="20"/>
      <c r="H22" s="23">
        <f t="shared" si="7"/>
        <v>16</v>
      </c>
      <c r="I22" s="24" t="str">
        <f>"-("&amp;M22&amp;" - "&amp;N22&amp;") · ("&amp;O22&amp;" - "&amp;P22&amp;") ="</f>
        <v>-(6 - 6) · (5 - 5) =</v>
      </c>
      <c r="J22" s="23">
        <f>-(M22-N22)*(O22-P22)</f>
        <v>0</v>
      </c>
      <c r="K22" s="23"/>
      <c r="L22" s="23"/>
      <c r="M22" s="23">
        <f ca="1" t="shared" si="0"/>
        <v>6</v>
      </c>
      <c r="N22" s="23">
        <f ca="1" t="shared" si="1"/>
        <v>6</v>
      </c>
      <c r="O22" s="23">
        <f ca="1" t="shared" si="2"/>
        <v>5</v>
      </c>
      <c r="P22" s="23">
        <f ca="1" t="shared" si="3"/>
        <v>5</v>
      </c>
      <c r="Q22" s="23"/>
      <c r="R22" s="23"/>
      <c r="S22" s="23"/>
      <c r="T22" s="23"/>
    </row>
    <row r="23" spans="1:20" ht="12.75">
      <c r="A23" s="3">
        <v>16</v>
      </c>
      <c r="B23" s="2" t="str">
        <f t="shared" si="4"/>
        <v>-(6 - 6) · (6 + 2) =</v>
      </c>
      <c r="C23" s="2">
        <f t="shared" si="5"/>
        <v>0</v>
      </c>
      <c r="D23" s="3" t="str">
        <f t="shared" si="6"/>
        <v>16) Berechne:
 -(6 - 6) · (6 + 2) = </v>
      </c>
      <c r="E23" s="20"/>
      <c r="F23" s="20"/>
      <c r="H23" s="23">
        <f t="shared" si="7"/>
        <v>0</v>
      </c>
      <c r="I23" s="24" t="str">
        <f>"-("&amp;M23&amp;" - "&amp;N23&amp;") · ("&amp;O23&amp;" + "&amp;P23&amp;") ="</f>
        <v>-(6 - 6) · (6 + 2) =</v>
      </c>
      <c r="J23" s="23">
        <f>-(M23-N23)*(O23+P23)</f>
        <v>0</v>
      </c>
      <c r="K23" s="23"/>
      <c r="L23" s="23"/>
      <c r="M23" s="23">
        <f ca="1" t="shared" si="0"/>
        <v>6</v>
      </c>
      <c r="N23" s="23">
        <f ca="1" t="shared" si="1"/>
        <v>6</v>
      </c>
      <c r="O23" s="23">
        <f ca="1" t="shared" si="2"/>
        <v>6</v>
      </c>
      <c r="P23" s="23">
        <f ca="1" t="shared" si="3"/>
        <v>2</v>
      </c>
      <c r="Q23" s="23"/>
      <c r="R23" s="23"/>
      <c r="S23" s="23"/>
      <c r="T23" s="23"/>
    </row>
    <row r="24" spans="1:20" ht="12.75">
      <c r="A24" s="3">
        <v>17</v>
      </c>
      <c r="B24" s="2" t="str">
        <f t="shared" si="4"/>
        <v>(2 + 2) · (- 4) =</v>
      </c>
      <c r="C24" s="2">
        <f t="shared" si="5"/>
        <v>-16</v>
      </c>
      <c r="D24" s="3" t="str">
        <f t="shared" si="6"/>
        <v>17) Berechne:
 (2 + 2) · (- 4) = </v>
      </c>
      <c r="E24" s="20"/>
      <c r="F24" s="20"/>
      <c r="H24" s="23">
        <f t="shared" si="7"/>
        <v>1</v>
      </c>
      <c r="I24" s="24" t="str">
        <f>"("&amp;M24&amp;" + "&amp;N24&amp;") · (- "&amp;P24&amp;") ="</f>
        <v>(2 + 2) · (- 4) =</v>
      </c>
      <c r="J24" s="23">
        <f>(M24+N24)*(-P24)</f>
        <v>-16</v>
      </c>
      <c r="K24" s="23"/>
      <c r="L24" s="23"/>
      <c r="M24" s="23">
        <f ca="1" t="shared" si="0"/>
        <v>2</v>
      </c>
      <c r="N24" s="23">
        <f ca="1" t="shared" si="1"/>
        <v>2</v>
      </c>
      <c r="O24" s="23">
        <f ca="1" t="shared" si="2"/>
        <v>3</v>
      </c>
      <c r="P24" s="23">
        <f ca="1" t="shared" si="3"/>
        <v>4</v>
      </c>
      <c r="Q24" s="23"/>
      <c r="R24" s="23"/>
      <c r="S24" s="23"/>
      <c r="T24" s="23"/>
    </row>
    <row r="25" spans="1:20" ht="12.75">
      <c r="A25" s="3">
        <v>18</v>
      </c>
      <c r="B25" s="2" t="str">
        <f t="shared" si="4"/>
        <v>(2 - 2) · (- 5) =</v>
      </c>
      <c r="C25" s="2">
        <f t="shared" si="5"/>
        <v>0</v>
      </c>
      <c r="D25" s="3" t="str">
        <f t="shared" si="6"/>
        <v>18) Berechne:
 (2 - 2) · (- 5) = </v>
      </c>
      <c r="E25" s="20"/>
      <c r="F25" s="20"/>
      <c r="H25" s="23">
        <f t="shared" si="7"/>
        <v>2</v>
      </c>
      <c r="I25" s="24" t="str">
        <f>"("&amp;M25&amp;" - "&amp;N25&amp;") · (- "&amp;P25&amp;") ="</f>
        <v>(2 - 2) · (- 5) =</v>
      </c>
      <c r="J25" s="23">
        <f>(M25-N25)*(-P25)</f>
        <v>0</v>
      </c>
      <c r="K25" s="23"/>
      <c r="L25" s="23"/>
      <c r="M25" s="23">
        <f ca="1" t="shared" si="0"/>
        <v>2</v>
      </c>
      <c r="N25" s="23">
        <f ca="1" t="shared" si="1"/>
        <v>2</v>
      </c>
      <c r="O25" s="23">
        <f ca="1" t="shared" si="2"/>
        <v>3</v>
      </c>
      <c r="P25" s="23">
        <f ca="1" t="shared" si="3"/>
        <v>5</v>
      </c>
      <c r="Q25" s="23"/>
      <c r="R25" s="23"/>
      <c r="S25" s="23"/>
      <c r="T25" s="23"/>
    </row>
    <row r="26" spans="1:20" ht="12.75">
      <c r="A26" s="3">
        <v>19</v>
      </c>
      <c r="B26" s="2" t="str">
        <f t="shared" si="4"/>
        <v>(5 + 2) ·  4 =</v>
      </c>
      <c r="C26" s="2">
        <f t="shared" si="5"/>
        <v>28</v>
      </c>
      <c r="D26" s="3" t="str">
        <f t="shared" si="6"/>
        <v>19) Berechne:
 (5 + 2) ·  4 = </v>
      </c>
      <c r="E26" s="20"/>
      <c r="F26" s="20"/>
      <c r="H26" s="23">
        <f t="shared" si="7"/>
        <v>3</v>
      </c>
      <c r="I26" s="24" t="str">
        <f>"("&amp;M26&amp;" + "&amp;N26&amp;") ·  "&amp;P26&amp;" ="</f>
        <v>(5 + 2) ·  4 =</v>
      </c>
      <c r="J26" s="23">
        <f>(M26+N26)*(P26)</f>
        <v>28</v>
      </c>
      <c r="K26" s="23"/>
      <c r="L26" s="23"/>
      <c r="M26" s="23">
        <f ca="1" t="shared" si="0"/>
        <v>5</v>
      </c>
      <c r="N26" s="23">
        <f ca="1" t="shared" si="1"/>
        <v>2</v>
      </c>
      <c r="O26" s="23">
        <f ca="1" t="shared" si="2"/>
        <v>4</v>
      </c>
      <c r="P26" s="23">
        <f ca="1" t="shared" si="3"/>
        <v>4</v>
      </c>
      <c r="Q26" s="23"/>
      <c r="R26" s="23"/>
      <c r="S26" s="23"/>
      <c r="T26" s="23"/>
    </row>
    <row r="27" spans="1:20" ht="12.75">
      <c r="A27" s="3">
        <v>20</v>
      </c>
      <c r="B27" s="2" t="str">
        <f t="shared" si="4"/>
        <v>(2 - 2) · 6 =</v>
      </c>
      <c r="C27" s="2">
        <f t="shared" si="5"/>
        <v>0</v>
      </c>
      <c r="D27" s="3" t="str">
        <f t="shared" si="6"/>
        <v>20) Berechne:
 (2 - 2) · 6 = </v>
      </c>
      <c r="E27" s="20"/>
      <c r="F27" s="20"/>
      <c r="H27" s="23">
        <f t="shared" si="7"/>
        <v>4</v>
      </c>
      <c r="I27" s="24" t="str">
        <f>"("&amp;M27&amp;" - "&amp;N27&amp;") · "&amp;P27&amp;" ="</f>
        <v>(2 - 2) · 6 =</v>
      </c>
      <c r="J27" s="23">
        <f>(M27-N27)*(P27)</f>
        <v>0</v>
      </c>
      <c r="K27" s="23"/>
      <c r="L27" s="23"/>
      <c r="M27" s="23">
        <f ca="1" t="shared" si="0"/>
        <v>2</v>
      </c>
      <c r="N27" s="23">
        <f ca="1" t="shared" si="1"/>
        <v>2</v>
      </c>
      <c r="O27" s="23">
        <f ca="1" t="shared" si="2"/>
        <v>6</v>
      </c>
      <c r="P27" s="23">
        <f ca="1" t="shared" si="3"/>
        <v>6</v>
      </c>
      <c r="Q27" s="23"/>
      <c r="R27" s="23"/>
      <c r="S27" s="23"/>
      <c r="T27" s="23"/>
    </row>
    <row r="28" spans="1:20" ht="12.75">
      <c r="A28" s="3">
        <v>21</v>
      </c>
      <c r="B28" s="2" t="str">
        <f t="shared" si="4"/>
        <v>-(3 + 6) · (- 3) =</v>
      </c>
      <c r="C28" s="2">
        <f t="shared" si="5"/>
        <v>27</v>
      </c>
      <c r="D28" s="3" t="str">
        <f t="shared" si="6"/>
        <v>21) Berechne:
 -(3 + 6) · (- 3) = </v>
      </c>
      <c r="E28" s="20"/>
      <c r="F28" s="20"/>
      <c r="H28" s="23">
        <f t="shared" si="7"/>
        <v>5</v>
      </c>
      <c r="I28" s="24" t="str">
        <f>"-("&amp;M28&amp;" + "&amp;N28&amp;") · (- "&amp;P28&amp;") ="</f>
        <v>-(3 + 6) · (- 3) =</v>
      </c>
      <c r="J28" s="23">
        <f>-(M28+N28)*(-P28)</f>
        <v>27</v>
      </c>
      <c r="K28" s="23"/>
      <c r="L28" s="23"/>
      <c r="M28" s="23">
        <f ca="1" t="shared" si="0"/>
        <v>3</v>
      </c>
      <c r="N28" s="23">
        <f ca="1" t="shared" si="1"/>
        <v>6</v>
      </c>
      <c r="O28" s="23">
        <f ca="1" t="shared" si="2"/>
        <v>4</v>
      </c>
      <c r="P28" s="23">
        <f ca="1" t="shared" si="3"/>
        <v>3</v>
      </c>
      <c r="Q28" s="23"/>
      <c r="R28" s="23"/>
      <c r="S28" s="23"/>
      <c r="T28" s="23"/>
    </row>
    <row r="29" spans="1:20" ht="12.75">
      <c r="A29" s="3">
        <v>22</v>
      </c>
      <c r="B29" s="2" t="str">
        <f t="shared" si="4"/>
        <v>-(4 - 6) · (- 3) =</v>
      </c>
      <c r="C29" s="2">
        <f t="shared" si="5"/>
        <v>6</v>
      </c>
      <c r="D29" s="3" t="str">
        <f t="shared" si="6"/>
        <v>22) Berechne:
 -(4 - 6) · (- 3) = </v>
      </c>
      <c r="E29" s="20"/>
      <c r="F29" s="20"/>
      <c r="H29" s="23">
        <f t="shared" si="7"/>
        <v>6</v>
      </c>
      <c r="I29" s="24" t="str">
        <f>"-("&amp;M29&amp;" - "&amp;N29&amp;") · (- "&amp;P29&amp;") ="</f>
        <v>-(4 - 6) · (- 3) =</v>
      </c>
      <c r="J29" s="23">
        <f>(M29-N29)*(-P29)</f>
        <v>6</v>
      </c>
      <c r="K29" s="23"/>
      <c r="L29" s="23"/>
      <c r="M29" s="23">
        <f ca="1" t="shared" si="0"/>
        <v>4</v>
      </c>
      <c r="N29" s="23">
        <f ca="1">ROUND(RAND()*$N$4+1.5,0)+M29</f>
        <v>6</v>
      </c>
      <c r="O29" s="23">
        <f ca="1" t="shared" si="2"/>
        <v>5</v>
      </c>
      <c r="P29" s="23">
        <f ca="1" t="shared" si="3"/>
        <v>3</v>
      </c>
      <c r="Q29" s="23"/>
      <c r="R29" s="23"/>
      <c r="S29" s="23"/>
      <c r="T29" s="23"/>
    </row>
    <row r="30" spans="1:20" ht="12.75">
      <c r="A30" s="3">
        <v>23</v>
      </c>
      <c r="B30" s="2" t="str">
        <f t="shared" si="4"/>
        <v>-(5 + 6) ·  2 =</v>
      </c>
      <c r="C30" s="2">
        <f t="shared" si="5"/>
        <v>-22</v>
      </c>
      <c r="D30" s="3" t="str">
        <f t="shared" si="6"/>
        <v>23) Berechne:
 -(5 + 6) ·  2 = </v>
      </c>
      <c r="E30" s="20"/>
      <c r="F30" s="20"/>
      <c r="H30" s="23">
        <f t="shared" si="7"/>
        <v>7</v>
      </c>
      <c r="I30" s="24" t="str">
        <f>"-("&amp;M30&amp;" + "&amp;N30&amp;") ·  "&amp;P30&amp;" ="</f>
        <v>-(5 + 6) ·  2 =</v>
      </c>
      <c r="J30" s="23">
        <f>-(M30+N30)*(P30)</f>
        <v>-22</v>
      </c>
      <c r="K30" s="23"/>
      <c r="L30" s="23"/>
      <c r="M30" s="23">
        <f ca="1" t="shared" si="0"/>
        <v>5</v>
      </c>
      <c r="N30" s="23">
        <f ca="1" t="shared" si="1"/>
        <v>6</v>
      </c>
      <c r="O30" s="23">
        <f ca="1" t="shared" si="2"/>
        <v>6</v>
      </c>
      <c r="P30" s="23">
        <f ca="1" t="shared" si="3"/>
        <v>2</v>
      </c>
      <c r="Q30" s="23"/>
      <c r="R30" s="23"/>
      <c r="S30" s="23"/>
      <c r="T30" s="23"/>
    </row>
    <row r="31" spans="1:20" ht="12.75">
      <c r="A31" s="3">
        <v>24</v>
      </c>
      <c r="B31" s="2" t="str">
        <f t="shared" si="4"/>
        <v>-(6 - 6) · 5 =</v>
      </c>
      <c r="C31" s="2">
        <f t="shared" si="5"/>
        <v>0</v>
      </c>
      <c r="D31" s="3" t="str">
        <f t="shared" si="6"/>
        <v>24) Berechne:
 -(6 - 6) · 5 = </v>
      </c>
      <c r="E31" s="20"/>
      <c r="F31" s="20"/>
      <c r="H31" s="23">
        <f t="shared" si="7"/>
        <v>8</v>
      </c>
      <c r="I31" s="24" t="str">
        <f>"-("&amp;M31&amp;" - "&amp;N31&amp;") · "&amp;P31&amp;" ="</f>
        <v>-(6 - 6) · 5 =</v>
      </c>
      <c r="J31" s="23">
        <f>-(M31-N31)*(P31)</f>
        <v>0</v>
      </c>
      <c r="K31" s="23"/>
      <c r="L31" s="23"/>
      <c r="M31" s="23">
        <f ca="1" t="shared" si="0"/>
        <v>6</v>
      </c>
      <c r="N31" s="23">
        <f ca="1" t="shared" si="1"/>
        <v>6</v>
      </c>
      <c r="O31" s="23">
        <f ca="1" t="shared" si="2"/>
        <v>6</v>
      </c>
      <c r="P31" s="23">
        <f ca="1" t="shared" si="3"/>
        <v>5</v>
      </c>
      <c r="Q31" s="23"/>
      <c r="R31" s="23"/>
      <c r="S31" s="23"/>
      <c r="T31" s="23"/>
    </row>
    <row r="32" spans="1:20" ht="12.75">
      <c r="A32" s="3">
        <v>25</v>
      </c>
      <c r="B32" s="2" t="str">
        <f t="shared" si="4"/>
        <v>(- 3) · (5 + 3) =</v>
      </c>
      <c r="C32" s="2">
        <f t="shared" si="5"/>
        <v>-24</v>
      </c>
      <c r="D32" s="3" t="str">
        <f t="shared" si="6"/>
        <v>25) Berechne:
 (- 3) · (5 + 3) = </v>
      </c>
      <c r="E32" s="20"/>
      <c r="F32" s="20"/>
      <c r="H32" s="23">
        <f t="shared" si="7"/>
        <v>9</v>
      </c>
      <c r="I32" s="24" t="str">
        <f>"(- "&amp;P32&amp;") · ("&amp;M32&amp;" + "&amp;N32&amp;") ="</f>
        <v>(- 3) · (5 + 3) =</v>
      </c>
      <c r="J32" s="23">
        <f>(M32+N32)*(-P32)</f>
        <v>-24</v>
      </c>
      <c r="K32" s="23"/>
      <c r="L32" s="23"/>
      <c r="M32" s="23">
        <f ca="1" t="shared" si="0"/>
        <v>5</v>
      </c>
      <c r="N32" s="23">
        <f ca="1" t="shared" si="1"/>
        <v>3</v>
      </c>
      <c r="O32" s="23">
        <f ca="1" t="shared" si="2"/>
        <v>5</v>
      </c>
      <c r="P32" s="23">
        <f ca="1" t="shared" si="3"/>
        <v>3</v>
      </c>
      <c r="Q32" s="23"/>
      <c r="R32" s="23"/>
      <c r="S32" s="23"/>
      <c r="T32" s="23"/>
    </row>
    <row r="33" spans="1:20" ht="12.75">
      <c r="A33" s="3">
        <v>26</v>
      </c>
      <c r="B33" s="2" t="str">
        <f t="shared" si="4"/>
        <v>(- 2) · (6 - 6) =</v>
      </c>
      <c r="C33" s="2">
        <f t="shared" si="5"/>
        <v>0</v>
      </c>
      <c r="D33" s="3" t="str">
        <f t="shared" si="6"/>
        <v>26) Berechne:
 (- 2) · (6 - 6) = </v>
      </c>
      <c r="E33" s="20"/>
      <c r="F33" s="20"/>
      <c r="H33" s="23">
        <f t="shared" si="7"/>
        <v>10</v>
      </c>
      <c r="I33" s="24" t="str">
        <f>"(- "&amp;P33&amp;") · ("&amp;M33&amp;" - "&amp;N33&amp;") ="</f>
        <v>(- 2) · (6 - 6) =</v>
      </c>
      <c r="J33" s="23">
        <f>(M33-N33)*(-P33)</f>
        <v>0</v>
      </c>
      <c r="K33" s="23"/>
      <c r="L33" s="23"/>
      <c r="M33" s="23">
        <f ca="1" t="shared" si="0"/>
        <v>6</v>
      </c>
      <c r="N33" s="23">
        <f ca="1" t="shared" si="1"/>
        <v>6</v>
      </c>
      <c r="O33" s="23">
        <f ca="1" t="shared" si="2"/>
        <v>5</v>
      </c>
      <c r="P33" s="23">
        <f ca="1" t="shared" si="3"/>
        <v>2</v>
      </c>
      <c r="Q33" s="23"/>
      <c r="R33" s="23"/>
      <c r="S33" s="23"/>
      <c r="T33" s="23"/>
    </row>
    <row r="34" spans="1:20" ht="12.75">
      <c r="A34" s="3">
        <v>27</v>
      </c>
      <c r="B34" s="2" t="str">
        <f t="shared" si="4"/>
        <v>(- 3) · (4 + 6) =</v>
      </c>
      <c r="C34" s="2">
        <f t="shared" si="5"/>
        <v>-30</v>
      </c>
      <c r="D34" s="3" t="str">
        <f t="shared" si="6"/>
        <v>27) Berechne:
 (- 3) · (4 + 6) = </v>
      </c>
      <c r="E34" s="20"/>
      <c r="F34" s="20"/>
      <c r="H34" s="23">
        <f t="shared" si="7"/>
        <v>11</v>
      </c>
      <c r="I34" s="24" t="str">
        <f>"(- "&amp;P34&amp;") · ("&amp;M34&amp;" + "&amp;N34&amp;") ="</f>
        <v>(- 3) · (4 + 6) =</v>
      </c>
      <c r="J34" s="23">
        <f>(M34+N34)*(-P34)</f>
        <v>-30</v>
      </c>
      <c r="K34" s="23"/>
      <c r="L34" s="23"/>
      <c r="M34" s="23">
        <f ca="1" t="shared" si="0"/>
        <v>4</v>
      </c>
      <c r="N34" s="23">
        <f ca="1" t="shared" si="1"/>
        <v>6</v>
      </c>
      <c r="O34" s="23">
        <f ca="1" t="shared" si="2"/>
        <v>4</v>
      </c>
      <c r="P34" s="23">
        <f ca="1" t="shared" si="3"/>
        <v>3</v>
      </c>
      <c r="Q34" s="23"/>
      <c r="R34" s="23"/>
      <c r="S34" s="23"/>
      <c r="T34" s="23"/>
    </row>
    <row r="35" spans="1:20" ht="12.75">
      <c r="A35" s="3">
        <v>28</v>
      </c>
      <c r="B35" s="2" t="str">
        <f t="shared" si="4"/>
        <v>(- 5) · (6 - 2) =</v>
      </c>
      <c r="C35" s="2">
        <f t="shared" si="5"/>
        <v>-20</v>
      </c>
      <c r="D35" s="3">
        <f t="shared" si="6"/>
      </c>
      <c r="E35" s="20"/>
      <c r="F35" s="20"/>
      <c r="H35" s="23">
        <f t="shared" si="7"/>
        <v>12</v>
      </c>
      <c r="I35" s="24" t="str">
        <f>"(- "&amp;P35&amp;") · ("&amp;M35&amp;" - "&amp;N35&amp;") ="</f>
        <v>(- 5) · (6 - 2) =</v>
      </c>
      <c r="J35" s="23">
        <f>(M35-N35)*(-P35)</f>
        <v>-20</v>
      </c>
      <c r="K35" s="23"/>
      <c r="L35" s="23"/>
      <c r="M35" s="23">
        <f ca="1" t="shared" si="0"/>
        <v>6</v>
      </c>
      <c r="N35" s="23">
        <f ca="1" t="shared" si="1"/>
        <v>2</v>
      </c>
      <c r="O35" s="23">
        <f ca="1" t="shared" si="2"/>
        <v>2</v>
      </c>
      <c r="P35" s="23">
        <f ca="1" t="shared" si="3"/>
        <v>5</v>
      </c>
      <c r="Q35" s="23"/>
      <c r="R35" s="23"/>
      <c r="S35" s="23"/>
      <c r="T35" s="23"/>
    </row>
    <row r="36" spans="1:20" ht="12.75">
      <c r="A36" s="3">
        <v>29</v>
      </c>
      <c r="B36" s="2" t="str">
        <f t="shared" si="4"/>
        <v>-(5 + 6) · (- 3) =</v>
      </c>
      <c r="C36" s="2">
        <f t="shared" si="5"/>
        <v>33</v>
      </c>
      <c r="D36" s="3">
        <f t="shared" si="6"/>
      </c>
      <c r="E36" s="20"/>
      <c r="F36" s="20"/>
      <c r="H36" s="23">
        <f t="shared" si="7"/>
        <v>13</v>
      </c>
      <c r="I36" s="24" t="str">
        <f>"-("&amp;M36&amp;" + "&amp;N36&amp;") · (- "&amp;P36&amp;") ="</f>
        <v>-(5 + 6) · (- 3) =</v>
      </c>
      <c r="J36" s="23">
        <f>-(M36+N36)*(-P36)</f>
        <v>33</v>
      </c>
      <c r="K36" s="23"/>
      <c r="L36" s="23"/>
      <c r="M36" s="23">
        <f ca="1" t="shared" si="0"/>
        <v>5</v>
      </c>
      <c r="N36" s="23">
        <f ca="1" t="shared" si="1"/>
        <v>6</v>
      </c>
      <c r="O36" s="23">
        <f ca="1" t="shared" si="2"/>
        <v>4</v>
      </c>
      <c r="P36" s="23">
        <f ca="1" t="shared" si="3"/>
        <v>3</v>
      </c>
      <c r="Q36" s="23"/>
      <c r="R36" s="23"/>
      <c r="S36" s="23"/>
      <c r="T36" s="23"/>
    </row>
    <row r="37" spans="1:20" ht="12.75">
      <c r="A37" s="3">
        <v>30</v>
      </c>
      <c r="B37" s="2" t="str">
        <f t="shared" si="4"/>
        <v>-(6 - 12) · (- 6) =</v>
      </c>
      <c r="C37" s="2">
        <f t="shared" si="5"/>
        <v>36</v>
      </c>
      <c r="D37" s="3">
        <f t="shared" si="6"/>
      </c>
      <c r="E37" s="20"/>
      <c r="F37" s="20"/>
      <c r="H37" s="23">
        <f t="shared" si="7"/>
        <v>14</v>
      </c>
      <c r="I37" s="24" t="str">
        <f>"-("&amp;M37&amp;" - "&amp;N37&amp;") · (- "&amp;P37&amp;") ="</f>
        <v>-(6 - 12) · (- 6) =</v>
      </c>
      <c r="J37" s="23">
        <f>(M37-N37)*(-P37)</f>
        <v>36</v>
      </c>
      <c r="K37" s="23"/>
      <c r="L37" s="23"/>
      <c r="M37" s="23">
        <f ca="1" t="shared" si="0"/>
        <v>6</v>
      </c>
      <c r="N37" s="23">
        <f ca="1">ROUND(RAND()*$N$4+1.5,0)+M37</f>
        <v>12</v>
      </c>
      <c r="O37" s="23">
        <f ca="1" t="shared" si="2"/>
        <v>5</v>
      </c>
      <c r="P37" s="23">
        <f ca="1" t="shared" si="3"/>
        <v>6</v>
      </c>
      <c r="Q37" s="23"/>
      <c r="R37" s="23"/>
      <c r="S37" s="23"/>
      <c r="T37" s="23"/>
    </row>
    <row r="38" spans="1:20" ht="12.75">
      <c r="A38" s="3">
        <v>31</v>
      </c>
      <c r="B38" s="2" t="str">
        <f t="shared" si="4"/>
        <v>-(5 + 4) ·  3 =</v>
      </c>
      <c r="C38" s="2">
        <f t="shared" si="5"/>
        <v>-27</v>
      </c>
      <c r="D38" s="3">
        <f t="shared" si="6"/>
      </c>
      <c r="E38" s="20"/>
      <c r="F38" s="20"/>
      <c r="H38" s="23">
        <f t="shared" si="7"/>
        <v>15</v>
      </c>
      <c r="I38" s="24" t="str">
        <f>"-("&amp;M38&amp;" + "&amp;N38&amp;") ·  "&amp;P38&amp;" ="</f>
        <v>-(5 + 4) ·  3 =</v>
      </c>
      <c r="J38" s="23">
        <f>-(M38+N38)*(P38)</f>
        <v>-27</v>
      </c>
      <c r="K38" s="23"/>
      <c r="L38" s="23"/>
      <c r="M38" s="23">
        <f ca="1" t="shared" si="0"/>
        <v>5</v>
      </c>
      <c r="N38" s="23">
        <f ca="1" t="shared" si="1"/>
        <v>4</v>
      </c>
      <c r="O38" s="23">
        <f ca="1" t="shared" si="2"/>
        <v>3</v>
      </c>
      <c r="P38" s="23">
        <f ca="1" t="shared" si="3"/>
        <v>3</v>
      </c>
      <c r="Q38" s="23"/>
      <c r="R38" s="23"/>
      <c r="S38" s="23"/>
      <c r="T38" s="23"/>
    </row>
    <row r="39" spans="5:20" ht="12.75">
      <c r="E39" s="20"/>
      <c r="F39" s="20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8:20" ht="12.75"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8:20" ht="12.75"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8:20" ht="12.75"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8:20" ht="12.75"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8:20" ht="12.75"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8:20" ht="12.75"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8:20" ht="12.75"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9.5">
      <c r="A1" s="27" t="s">
        <v>8</v>
      </c>
      <c r="B1" s="27"/>
      <c r="C1" s="27"/>
      <c r="D1" s="27"/>
      <c r="E1" s="27"/>
    </row>
    <row r="2" spans="1:5" ht="19.5">
      <c r="A2" s="27" t="s">
        <v>9</v>
      </c>
      <c r="B2" s="27"/>
      <c r="C2" s="27"/>
      <c r="D2" s="27"/>
      <c r="E2" s="27"/>
    </row>
    <row r="3" spans="1:4" ht="12" customHeight="1">
      <c r="A3" s="5"/>
      <c r="B3" s="5"/>
      <c r="C3" s="5"/>
      <c r="D3" s="5"/>
    </row>
    <row r="4" spans="1:4" ht="20.25">
      <c r="A4" s="5"/>
      <c r="B4" s="6" t="s">
        <v>0</v>
      </c>
      <c r="C4" s="6" t="s">
        <v>3</v>
      </c>
      <c r="D4" s="6" t="s">
        <v>15</v>
      </c>
    </row>
    <row r="5" spans="1:4" ht="20.25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4" ht="20.25">
      <c r="A6" s="8">
        <v>2</v>
      </c>
      <c r="B6" s="7">
        <f>IF(A6&lt;=Daten!$B$5,A6,IF(A6-2=Daten!$B$5,"Gesamt:",""))</f>
        <v>2</v>
      </c>
      <c r="C6" s="9">
        <f aca="true" t="shared" si="0" ref="C6:C36">IF(OR(B6&lt;33,B6="Gesamt:"),1,0)</f>
        <v>1</v>
      </c>
      <c r="D6" s="9">
        <f aca="true" t="shared" si="1" ref="D6:D36">C6</f>
        <v>1</v>
      </c>
    </row>
    <row r="7" spans="1:4" ht="20.25">
      <c r="A7" s="8"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4" ht="20.25">
      <c r="A8" s="8"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4" ht="20.25">
      <c r="A9" s="8"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4" ht="20.25">
      <c r="A10" s="8"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4" ht="20.25">
      <c r="A11" s="8"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4" ht="20.25">
      <c r="A12" s="8"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4" ht="20.25">
      <c r="A13" s="8"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4" ht="20.25">
      <c r="A14" s="8"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4" ht="20.25">
      <c r="A15" s="8"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4" ht="20.25">
      <c r="A16" s="8"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.25">
      <c r="A17" s="8"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.25">
      <c r="A18" s="8"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.25">
      <c r="A19" s="8"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.25">
      <c r="A20" s="8"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.25">
      <c r="A21" s="8"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.25">
      <c r="A22" s="8"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.25">
      <c r="A23" s="8"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.25">
      <c r="A24" s="8"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.25">
      <c r="A25" s="8"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.25">
      <c r="A26" s="8"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.25">
      <c r="A27" s="8"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.25">
      <c r="A28" s="8">
        <v>24</v>
      </c>
      <c r="B28" s="7">
        <f>IF(A28&lt;=Daten!$B$5,A28,IF(A28-2=Daten!$B$5,"Gesamt:",""))</f>
        <v>24</v>
      </c>
      <c r="C28" s="9">
        <f t="shared" si="0"/>
        <v>1</v>
      </c>
      <c r="D28" s="9">
        <f t="shared" si="1"/>
        <v>1</v>
      </c>
    </row>
    <row r="29" spans="1:4" ht="20.25">
      <c r="A29" s="8">
        <v>25</v>
      </c>
      <c r="B29" s="7">
        <f>IF(A29&lt;=Daten!$B$5,A29,IF(A29-2=Daten!$B$5,"Gesamt:",""))</f>
        <v>25</v>
      </c>
      <c r="C29" s="9">
        <f t="shared" si="0"/>
        <v>1</v>
      </c>
      <c r="D29" s="9">
        <f t="shared" si="1"/>
        <v>1</v>
      </c>
    </row>
    <row r="30" spans="1:4" ht="20.25">
      <c r="A30" s="8">
        <v>26</v>
      </c>
      <c r="B30" s="7">
        <f>IF(A30&lt;=Daten!$B$5,A30,IF(A30-2=Daten!$B$5,"Gesamt:",""))</f>
        <v>26</v>
      </c>
      <c r="C30" s="9">
        <f t="shared" si="0"/>
        <v>1</v>
      </c>
      <c r="D30" s="9">
        <f t="shared" si="1"/>
        <v>1</v>
      </c>
    </row>
    <row r="31" spans="1:4" ht="20.25">
      <c r="A31" s="8">
        <v>27</v>
      </c>
      <c r="B31" s="7">
        <f>IF(A31&lt;=Daten!$B$5,A31,IF(A31-2=Daten!$B$5,"Gesamt:",""))</f>
        <v>27</v>
      </c>
      <c r="C31" s="9">
        <f t="shared" si="0"/>
        <v>1</v>
      </c>
      <c r="D31" s="9">
        <f t="shared" si="1"/>
        <v>1</v>
      </c>
    </row>
    <row r="32" spans="1:4" ht="20.25">
      <c r="A32" s="8">
        <v>28</v>
      </c>
      <c r="B32" s="7">
        <f>IF(A32&lt;=Daten!$B$5,A32,IF(A32-2=Daten!$B$5,"Gesamt:",""))</f>
      </c>
      <c r="C32" s="9">
        <f t="shared" si="0"/>
        <v>0</v>
      </c>
      <c r="D32" s="9">
        <f t="shared" si="1"/>
        <v>0</v>
      </c>
    </row>
    <row r="33" spans="1:4" ht="20.25">
      <c r="A33" s="8">
        <v>29</v>
      </c>
      <c r="B33" s="7" t="str">
        <f>IF(A33&lt;=Daten!$B$5,A33,IF(A33-2=Daten!$B$5,"Gesamt:",""))</f>
        <v>Gesamt:</v>
      </c>
      <c r="C33" s="9">
        <f t="shared" si="0"/>
        <v>1</v>
      </c>
      <c r="D33" s="9">
        <f t="shared" si="1"/>
        <v>1</v>
      </c>
    </row>
    <row r="34" spans="1:4" ht="20.25">
      <c r="A34" s="8">
        <v>30</v>
      </c>
      <c r="B34" s="7">
        <f>IF(A34&lt;=Daten!$B$5,A34,IF(A34-2=Daten!$B$5,"Gesamt:",""))</f>
      </c>
      <c r="C34" s="9">
        <f t="shared" si="0"/>
        <v>0</v>
      </c>
      <c r="D34" s="9">
        <f t="shared" si="1"/>
        <v>0</v>
      </c>
    </row>
    <row r="35" spans="1:4" ht="20.25">
      <c r="A35" s="8">
        <v>31</v>
      </c>
      <c r="B35" s="7">
        <f>IF(A35&lt;=Daten!$B$5,A35,IF(A35-2=Daten!$B$5,"Gesamt:",""))</f>
      </c>
      <c r="C35" s="9">
        <f t="shared" si="0"/>
        <v>0</v>
      </c>
      <c r="D35" s="9">
        <f t="shared" si="1"/>
        <v>0</v>
      </c>
    </row>
    <row r="36" spans="1:4" ht="20.25">
      <c r="A36" s="8">
        <v>32</v>
      </c>
      <c r="B36" s="7">
        <f>IF(A36&lt;=Daten!$B$5,A36,IF(A36-2=Daten!$B$5,"Gesamt:",""))</f>
      </c>
      <c r="C36" s="9">
        <f t="shared" si="0"/>
        <v>0</v>
      </c>
      <c r="D36" s="9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6" operator="equal" stopIfTrue="1">
      <formula>1</formula>
    </cfRule>
  </conditionalFormatting>
  <conditionalFormatting sqref="B5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1">
      <selection activeCell="G13" sqref="G13"/>
    </sheetView>
  </sheetViews>
  <sheetFormatPr defaultColWidth="11.421875" defaultRowHeight="12.75"/>
  <cols>
    <col min="1" max="1" width="4.140625" style="0" customWidth="1"/>
    <col min="2" max="2" width="5.57421875" style="0" customWidth="1"/>
    <col min="3" max="3" width="50.28125" style="0" customWidth="1"/>
    <col min="4" max="4" width="10.7109375" style="0" bestFit="1" customWidth="1"/>
    <col min="5" max="5" width="11.7109375" style="0" bestFit="1" customWidth="1"/>
    <col min="6" max="6" width="4.57421875" style="0" customWidth="1"/>
  </cols>
  <sheetData>
    <row r="1" spans="1:6" s="16" customFormat="1" ht="15.75">
      <c r="A1" s="28" t="s">
        <v>11</v>
      </c>
      <c r="B1" s="28"/>
      <c r="C1" s="28"/>
      <c r="D1" s="28"/>
      <c r="E1" s="28"/>
      <c r="F1" s="28"/>
    </row>
    <row r="2" spans="1:5" ht="8.25" customHeight="1">
      <c r="A2" s="5"/>
      <c r="B2" s="5"/>
      <c r="C2" s="5"/>
      <c r="D2" s="5"/>
      <c r="E2" s="5"/>
    </row>
    <row r="3" spans="1:5" ht="20.25">
      <c r="A3" s="5"/>
      <c r="B3" s="14" t="s">
        <v>14</v>
      </c>
      <c r="C3" s="14" t="s">
        <v>0</v>
      </c>
      <c r="D3" s="14" t="s">
        <v>3</v>
      </c>
      <c r="E3" s="15" t="s">
        <v>15</v>
      </c>
    </row>
    <row r="4" spans="1:5" ht="20.25">
      <c r="A4" s="8">
        <v>1</v>
      </c>
      <c r="B4" s="12">
        <v>1</v>
      </c>
      <c r="C4" s="13" t="str">
        <f>IF(A4&lt;=Daten!$B$5,Daten!B8,0)</f>
        <v>-(2 - 5) - (5 - 3) =</v>
      </c>
      <c r="D4" s="13">
        <f>IF(B4&lt;=Daten!$B$5,Daten!C8,0)</f>
        <v>1</v>
      </c>
      <c r="E4" s="13">
        <f>ROUND(D4,0)</f>
        <v>1</v>
      </c>
    </row>
    <row r="5" spans="1:5" ht="20.25">
      <c r="A5" s="8">
        <v>2</v>
      </c>
      <c r="B5" s="12">
        <v>2</v>
      </c>
      <c r="C5" s="13" t="str">
        <f>IF(A5&lt;=Daten!$B$5,Daten!B9,0)</f>
        <v>-(4 + 4) - (3 + 2) =</v>
      </c>
      <c r="D5" s="13">
        <f>IF(B5&lt;=Daten!$B$5,Daten!C9,0)</f>
        <v>-13</v>
      </c>
      <c r="E5" s="13">
        <f aca="true" t="shared" si="0" ref="E5:E35">ROUND(D5,0)</f>
        <v>-13</v>
      </c>
    </row>
    <row r="6" spans="1:5" ht="20.25">
      <c r="A6" s="8">
        <v>3</v>
      </c>
      <c r="B6" s="12">
        <v>3</v>
      </c>
      <c r="C6" s="13" t="str">
        <f>IF(A6&lt;=Daten!$B$5,Daten!B10,0)</f>
        <v>-(3 - 3) + (3 - 4) =</v>
      </c>
      <c r="D6" s="13">
        <f>IF(B6&lt;=Daten!$B$5,Daten!C10,0)</f>
        <v>-7</v>
      </c>
      <c r="E6" s="13">
        <f t="shared" si="0"/>
        <v>-7</v>
      </c>
    </row>
    <row r="7" spans="1:5" ht="20.25">
      <c r="A7" s="8">
        <v>4</v>
      </c>
      <c r="B7" s="12">
        <v>4</v>
      </c>
      <c r="C7" s="13" t="str">
        <f>IF(A7&lt;=Daten!$B$5,Daten!B11,0)</f>
        <v>(3 + 4) - (4 - 5) =</v>
      </c>
      <c r="D7" s="13">
        <f>IF(B7&lt;=Daten!$B$5,Daten!C11,0)</f>
        <v>8</v>
      </c>
      <c r="E7" s="13">
        <f t="shared" si="0"/>
        <v>8</v>
      </c>
    </row>
    <row r="8" spans="1:5" ht="20.25">
      <c r="A8" s="8">
        <v>5</v>
      </c>
      <c r="B8" s="12">
        <v>5</v>
      </c>
      <c r="C8" s="13" t="str">
        <f>IF(A8&lt;=Daten!$B$5,Daten!B12,0)</f>
        <v>(6 - 5) - (4 - 6) =</v>
      </c>
      <c r="D8" s="13">
        <f>IF(B8&lt;=Daten!$B$5,Daten!C12,0)</f>
        <v>3</v>
      </c>
      <c r="E8" s="13">
        <f t="shared" si="0"/>
        <v>3</v>
      </c>
    </row>
    <row r="9" spans="1:5" ht="20.25">
      <c r="A9" s="8">
        <v>6</v>
      </c>
      <c r="B9" s="12">
        <v>6</v>
      </c>
      <c r="C9" s="13" t="str">
        <f>IF(A9&lt;=Daten!$B$5,Daten!B13,0)</f>
        <v>(2 + 3) - (6 + 4) =</v>
      </c>
      <c r="D9" s="13">
        <f>IF(B9&lt;=Daten!$B$5,Daten!C13,0)</f>
        <v>-5</v>
      </c>
      <c r="E9" s="13">
        <f t="shared" si="0"/>
        <v>-5</v>
      </c>
    </row>
    <row r="10" spans="1:5" ht="20.25">
      <c r="A10" s="8">
        <v>7</v>
      </c>
      <c r="B10" s="12">
        <v>7</v>
      </c>
      <c r="C10" s="13" t="str">
        <f>IF(A10&lt;=Daten!$B$5,Daten!B14,0)</f>
        <v>(3 - 4) + (6 - 2) =</v>
      </c>
      <c r="D10" s="13">
        <f>IF(B10&lt;=Daten!$B$5,Daten!C14,0)</f>
        <v>11</v>
      </c>
      <c r="E10" s="13">
        <f t="shared" si="0"/>
        <v>11</v>
      </c>
    </row>
    <row r="11" spans="1:5" ht="20.25">
      <c r="A11" s="8">
        <v>8</v>
      </c>
      <c r="B11" s="12">
        <v>8</v>
      </c>
      <c r="C11" s="13" t="str">
        <f>IF(A11&lt;=Daten!$B$5,Daten!B15,0)</f>
        <v>-(6 + 6) + (6 - 2) =</v>
      </c>
      <c r="D11" s="13">
        <f>IF(B11&lt;=Daten!$B$5,Daten!C15,0)</f>
        <v>-8</v>
      </c>
      <c r="E11" s="13">
        <f t="shared" si="0"/>
        <v>-8</v>
      </c>
    </row>
    <row r="12" spans="1:5" ht="20.25">
      <c r="A12" s="8">
        <v>9</v>
      </c>
      <c r="B12" s="12">
        <v>9</v>
      </c>
      <c r="C12" s="13" t="str">
        <f>IF(A12&lt;=Daten!$B$5,Daten!B16,0)</f>
        <v>(6 + 4) · (4 - 6) =</v>
      </c>
      <c r="D12" s="13">
        <f>IF(B12&lt;=Daten!$B$5,Daten!C16,0)</f>
        <v>-20</v>
      </c>
      <c r="E12" s="13">
        <f t="shared" si="0"/>
        <v>-20</v>
      </c>
    </row>
    <row r="13" spans="1:5" ht="20.25">
      <c r="A13" s="8">
        <v>10</v>
      </c>
      <c r="B13" s="12">
        <v>10</v>
      </c>
      <c r="C13" s="13" t="str">
        <f>IF(A13&lt;=Daten!$B$5,Daten!B17,0)</f>
        <v>(6 + 4) · (3 + 6) =</v>
      </c>
      <c r="D13" s="13">
        <f>IF(B13&lt;=Daten!$B$5,Daten!C17,0)</f>
        <v>90</v>
      </c>
      <c r="E13" s="13">
        <f t="shared" si="0"/>
        <v>90</v>
      </c>
    </row>
    <row r="14" spans="1:5" ht="20.25">
      <c r="A14" s="8">
        <v>11</v>
      </c>
      <c r="B14" s="12">
        <v>11</v>
      </c>
      <c r="C14" s="13" t="str">
        <f>IF(A14&lt;=Daten!$B$5,Daten!B18,0)</f>
        <v>(2 - 2) · (3 - 6) =</v>
      </c>
      <c r="D14" s="13">
        <f>IF(B14&lt;=Daten!$B$5,Daten!C18,0)</f>
        <v>0</v>
      </c>
      <c r="E14" s="13">
        <f t="shared" si="0"/>
        <v>0</v>
      </c>
    </row>
    <row r="15" spans="1:5" ht="20.25">
      <c r="A15" s="8">
        <v>12</v>
      </c>
      <c r="B15" s="12">
        <v>12</v>
      </c>
      <c r="C15" s="13" t="str">
        <f>IF(A15&lt;=Daten!$B$5,Daten!B19,0)</f>
        <v>(3 - 4) · (3 + 5) =</v>
      </c>
      <c r="D15" s="13">
        <f>IF(B15&lt;=Daten!$B$5,Daten!C19,0)</f>
        <v>-8</v>
      </c>
      <c r="E15" s="13">
        <f t="shared" si="0"/>
        <v>-8</v>
      </c>
    </row>
    <row r="16" spans="1:5" ht="20.25">
      <c r="A16" s="8">
        <v>13</v>
      </c>
      <c r="B16" s="12">
        <v>13</v>
      </c>
      <c r="C16" s="13" t="str">
        <f>IF(A16&lt;=Daten!$B$5,Daten!B20,0)</f>
        <v>-(2 + 6) · (2 - 6) =</v>
      </c>
      <c r="D16" s="13">
        <f>IF(B16&lt;=Daten!$B$5,Daten!C20,0)</f>
        <v>32</v>
      </c>
      <c r="E16" s="13">
        <f t="shared" si="0"/>
        <v>32</v>
      </c>
    </row>
    <row r="17" spans="1:5" ht="20.25">
      <c r="A17" s="8">
        <v>14</v>
      </c>
      <c r="B17" s="12">
        <v>14</v>
      </c>
      <c r="C17" s="13" t="str">
        <f>IF(A17&lt;=Daten!$B$5,Daten!B21,0)</f>
        <v>-(6 + 2) · (5 + 4) =</v>
      </c>
      <c r="D17" s="13">
        <f>IF(B17&lt;=Daten!$B$5,Daten!C21,0)</f>
        <v>-72</v>
      </c>
      <c r="E17" s="13">
        <f t="shared" si="0"/>
        <v>-72</v>
      </c>
    </row>
    <row r="18" spans="1:5" ht="20.25">
      <c r="A18" s="8">
        <v>15</v>
      </c>
      <c r="B18" s="12">
        <v>15</v>
      </c>
      <c r="C18" s="13" t="str">
        <f>IF(A18&lt;=Daten!$B$5,Daten!B22,0)</f>
        <v>-(6 - 6) · (5 - 5) =</v>
      </c>
      <c r="D18" s="13">
        <f>IF(B18&lt;=Daten!$B$5,Daten!C22,0)</f>
        <v>0</v>
      </c>
      <c r="E18" s="13">
        <f t="shared" si="0"/>
        <v>0</v>
      </c>
    </row>
    <row r="19" spans="1:5" ht="20.25">
      <c r="A19" s="8">
        <v>16</v>
      </c>
      <c r="B19" s="12">
        <v>16</v>
      </c>
      <c r="C19" s="13" t="str">
        <f>IF(A19&lt;=Daten!$B$5,Daten!B23,0)</f>
        <v>-(6 - 6) · (6 + 2) =</v>
      </c>
      <c r="D19" s="13">
        <f>IF(B19&lt;=Daten!$B$5,Daten!C23,0)</f>
        <v>0</v>
      </c>
      <c r="E19" s="13">
        <f t="shared" si="0"/>
        <v>0</v>
      </c>
    </row>
    <row r="20" spans="1:5" ht="20.25">
      <c r="A20" s="8">
        <v>17</v>
      </c>
      <c r="B20" s="12">
        <v>17</v>
      </c>
      <c r="C20" s="13" t="str">
        <f>IF(A20&lt;=Daten!$B$5,Daten!B24,0)</f>
        <v>(2 + 2) · (- 4) =</v>
      </c>
      <c r="D20" s="13">
        <f>IF(B20&lt;=Daten!$B$5,Daten!C24,0)</f>
        <v>-16</v>
      </c>
      <c r="E20" s="13">
        <f t="shared" si="0"/>
        <v>-16</v>
      </c>
    </row>
    <row r="21" spans="1:5" ht="20.25">
      <c r="A21" s="8">
        <v>18</v>
      </c>
      <c r="B21" s="12">
        <v>18</v>
      </c>
      <c r="C21" s="13" t="str">
        <f>IF(A21&lt;=Daten!$B$5,Daten!B25,0)</f>
        <v>(2 - 2) · (- 5) =</v>
      </c>
      <c r="D21" s="13">
        <f>IF(B21&lt;=Daten!$B$5,Daten!C25,0)</f>
        <v>0</v>
      </c>
      <c r="E21" s="13">
        <f t="shared" si="0"/>
        <v>0</v>
      </c>
    </row>
    <row r="22" spans="1:5" ht="20.25">
      <c r="A22" s="8">
        <v>19</v>
      </c>
      <c r="B22" s="12">
        <v>19</v>
      </c>
      <c r="C22" s="13" t="str">
        <f>IF(A22&lt;=Daten!$B$5,Daten!B26,0)</f>
        <v>(5 + 2) ·  4 =</v>
      </c>
      <c r="D22" s="13">
        <f>IF(B22&lt;=Daten!$B$5,Daten!C26,0)</f>
        <v>28</v>
      </c>
      <c r="E22" s="13">
        <f t="shared" si="0"/>
        <v>28</v>
      </c>
    </row>
    <row r="23" spans="1:5" ht="20.25">
      <c r="A23" s="8">
        <v>20</v>
      </c>
      <c r="B23" s="12">
        <v>20</v>
      </c>
      <c r="C23" s="13" t="str">
        <f>IF(A23&lt;=Daten!$B$5,Daten!B27,0)</f>
        <v>(2 - 2) · 6 =</v>
      </c>
      <c r="D23" s="13">
        <f>IF(B23&lt;=Daten!$B$5,Daten!C27,0)</f>
        <v>0</v>
      </c>
      <c r="E23" s="13">
        <f t="shared" si="0"/>
        <v>0</v>
      </c>
    </row>
    <row r="24" spans="1:5" ht="20.25">
      <c r="A24" s="8">
        <v>21</v>
      </c>
      <c r="B24" s="12">
        <v>21</v>
      </c>
      <c r="C24" s="13" t="str">
        <f>IF(A24&lt;=Daten!$B$5,Daten!B28,0)</f>
        <v>-(3 + 6) · (- 3) =</v>
      </c>
      <c r="D24" s="13">
        <f>IF(B24&lt;=Daten!$B$5,Daten!C28,0)</f>
        <v>27</v>
      </c>
      <c r="E24" s="13">
        <f t="shared" si="0"/>
        <v>27</v>
      </c>
    </row>
    <row r="25" spans="1:5" ht="20.25">
      <c r="A25" s="8">
        <v>22</v>
      </c>
      <c r="B25" s="12">
        <v>22</v>
      </c>
      <c r="C25" s="13" t="str">
        <f>IF(A25&lt;=Daten!$B$5,Daten!B29,0)</f>
        <v>-(4 - 6) · (- 3) =</v>
      </c>
      <c r="D25" s="13">
        <f>IF(B25&lt;=Daten!$B$5,Daten!C29,0)</f>
        <v>6</v>
      </c>
      <c r="E25" s="13">
        <f t="shared" si="0"/>
        <v>6</v>
      </c>
    </row>
    <row r="26" spans="1:5" ht="20.25">
      <c r="A26" s="8">
        <v>23</v>
      </c>
      <c r="B26" s="12">
        <v>23</v>
      </c>
      <c r="C26" s="13" t="str">
        <f>IF(A26&lt;=Daten!$B$5,Daten!B30,0)</f>
        <v>-(5 + 6) ·  2 =</v>
      </c>
      <c r="D26" s="13">
        <f>IF(B26&lt;=Daten!$B$5,Daten!C30,0)</f>
        <v>-22</v>
      </c>
      <c r="E26" s="13">
        <f t="shared" si="0"/>
        <v>-22</v>
      </c>
    </row>
    <row r="27" spans="1:5" ht="20.25">
      <c r="A27" s="8">
        <v>24</v>
      </c>
      <c r="B27" s="12">
        <v>24</v>
      </c>
      <c r="C27" s="13" t="str">
        <f>IF(A27&lt;=Daten!$B$5,Daten!B31,0)</f>
        <v>-(6 - 6) · 5 =</v>
      </c>
      <c r="D27" s="13">
        <f>IF(B27&lt;=Daten!$B$5,Daten!C31,0)</f>
        <v>0</v>
      </c>
      <c r="E27" s="13">
        <f t="shared" si="0"/>
        <v>0</v>
      </c>
    </row>
    <row r="28" spans="1:5" ht="20.25">
      <c r="A28" s="8">
        <v>25</v>
      </c>
      <c r="B28" s="12">
        <v>25</v>
      </c>
      <c r="C28" s="13" t="str">
        <f>IF(A28&lt;=Daten!$B$5,Daten!B32,0)</f>
        <v>(- 3) · (5 + 3) =</v>
      </c>
      <c r="D28" s="13">
        <f>IF(B28&lt;=Daten!$B$5,Daten!C32,0)</f>
        <v>-24</v>
      </c>
      <c r="E28" s="13">
        <f t="shared" si="0"/>
        <v>-24</v>
      </c>
    </row>
    <row r="29" spans="1:5" ht="20.25">
      <c r="A29" s="8">
        <v>26</v>
      </c>
      <c r="B29" s="12">
        <v>26</v>
      </c>
      <c r="C29" s="13" t="str">
        <f>IF(A29&lt;=Daten!$B$5,Daten!B33,0)</f>
        <v>(- 2) · (6 - 6) =</v>
      </c>
      <c r="D29" s="13">
        <f>IF(B29&lt;=Daten!$B$5,Daten!C33,0)</f>
        <v>0</v>
      </c>
      <c r="E29" s="13">
        <f t="shared" si="0"/>
        <v>0</v>
      </c>
    </row>
    <row r="30" spans="1:5" ht="20.25">
      <c r="A30" s="8">
        <v>27</v>
      </c>
      <c r="B30" s="12">
        <v>27</v>
      </c>
      <c r="C30" s="13" t="str">
        <f>IF(A30&lt;=Daten!$B$5,Daten!B34,0)</f>
        <v>(- 3) · (4 + 6) =</v>
      </c>
      <c r="D30" s="13">
        <f>IF(B30&lt;=Daten!$B$5,Daten!C34,0)</f>
        <v>-30</v>
      </c>
      <c r="E30" s="13">
        <f t="shared" si="0"/>
        <v>-30</v>
      </c>
    </row>
    <row r="31" spans="1:5" ht="20.25">
      <c r="A31" s="8">
        <v>28</v>
      </c>
      <c r="B31" s="12">
        <v>28</v>
      </c>
      <c r="C31" s="13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.25">
      <c r="A32" s="8">
        <v>29</v>
      </c>
      <c r="B32" s="12">
        <v>29</v>
      </c>
      <c r="C32" s="13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5" ht="20.25">
      <c r="A33" s="8">
        <v>30</v>
      </c>
      <c r="B33" s="12">
        <v>30</v>
      </c>
      <c r="C33" s="13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5" ht="20.25">
      <c r="A34" s="8">
        <v>31</v>
      </c>
      <c r="B34" s="12">
        <v>31</v>
      </c>
      <c r="C34" s="13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5" ht="20.25">
      <c r="A35" s="8">
        <v>32</v>
      </c>
      <c r="B35" s="12">
        <v>32</v>
      </c>
      <c r="C35" s="13">
        <f>IF(A35&lt;=Daten!$B$5,Daten!B39,0)</f>
        <v>0</v>
      </c>
      <c r="D35" s="13">
        <f>IF(B35&lt;=Daten!$B$5,Daten!C39,0)</f>
        <v>0</v>
      </c>
      <c r="E35" s="13">
        <f t="shared" si="0"/>
        <v>0</v>
      </c>
    </row>
    <row r="36" spans="2:6" ht="15.75">
      <c r="B36" s="17" t="s">
        <v>10</v>
      </c>
      <c r="C36" s="18"/>
      <c r="D36" s="19">
        <f>SUM(D4:D35)</f>
        <v>-19</v>
      </c>
      <c r="E36" s="19">
        <f>SUM(E4:E35)</f>
        <v>-19</v>
      </c>
      <c r="F36" s="16"/>
    </row>
  </sheetData>
  <sheetProtection/>
  <mergeCells count="1">
    <mergeCell ref="A1:F1"/>
  </mergeCells>
  <conditionalFormatting sqref="C4:C36 D4:E35">
    <cfRule type="cellIs" priority="1" dxfId="6" operator="equal" stopIfTrue="1">
      <formula>1</formula>
    </cfRule>
  </conditionalFormatting>
  <conditionalFormatting sqref="B4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3" width="28.140625" style="10" customWidth="1"/>
    <col min="4" max="16384" width="11.421875" style="10" customWidth="1"/>
  </cols>
  <sheetData>
    <row r="1" spans="1:3" ht="64.5" customHeight="1">
      <c r="A1" s="21" t="str">
        <f>Daten!$D$8</f>
        <v>1) Berechne:
 -(2 - 5) - (5 - 3) = </v>
      </c>
      <c r="B1" s="21" t="str">
        <f>Daten!$D$9</f>
        <v>2) Berechne:
 -(4 + 4) - (3 + 2) = </v>
      </c>
      <c r="C1" s="21" t="str">
        <f>Daten!$D$10</f>
        <v>3) Berechne:
 -(3 - 3) + (3 - 4) = </v>
      </c>
    </row>
    <row r="2" spans="1:3" ht="64.5" customHeight="1">
      <c r="A2" s="21" t="str">
        <f>Daten!$D$11</f>
        <v>4) Berechne:
 (3 + 4) - (4 - 5) = </v>
      </c>
      <c r="B2" s="21" t="str">
        <f>Daten!$D$12</f>
        <v>5) Berechne:
 (6 - 5) - (4 - 6) = </v>
      </c>
      <c r="C2" s="21" t="str">
        <f>Daten!$D$13</f>
        <v>6) Berechne:
 (2 + 3) - (6 + 4) = </v>
      </c>
    </row>
    <row r="3" spans="1:3" ht="64.5" customHeight="1">
      <c r="A3" s="21" t="str">
        <f>Daten!$D$14</f>
        <v>7) Berechne:
 (3 - 4) + (6 - 2) = </v>
      </c>
      <c r="B3" s="21" t="str">
        <f>Daten!$D$15</f>
        <v>8) Berechne:
 -(6 + 6) + (6 - 2) = </v>
      </c>
      <c r="C3" s="21" t="str">
        <f>Daten!$D$16</f>
        <v>9) Berechne:
 (6 + 4) · (4 - 6) = </v>
      </c>
    </row>
    <row r="4" spans="1:3" ht="64.5" customHeight="1">
      <c r="A4" s="21" t="str">
        <f>Daten!$D$17</f>
        <v>10) Berechne:
 (6 + 4) · (3 + 6) = </v>
      </c>
      <c r="B4" s="21" t="str">
        <f>Daten!$D$18</f>
        <v>11) Berechne:
 (2 - 2) · (3 - 6) = </v>
      </c>
      <c r="C4" s="21" t="str">
        <f>Daten!$D$19</f>
        <v>12) Berechne:
 (3 - 4) · (3 + 5) = </v>
      </c>
    </row>
    <row r="5" spans="1:3" ht="64.5" customHeight="1">
      <c r="A5" s="21" t="str">
        <f>Daten!$D$20</f>
        <v>13) Berechne:
 -(2 + 6) · (2 - 6) = </v>
      </c>
      <c r="B5" s="21" t="str">
        <f>Daten!$D$21</f>
        <v>14) Berechne:
 -(6 + 2) · (5 + 4) = </v>
      </c>
      <c r="C5" s="21" t="str">
        <f>Daten!$D$22</f>
        <v>15) Berechne:
 -(6 - 6) · (5 - 5) = </v>
      </c>
    </row>
    <row r="6" spans="1:3" ht="64.5" customHeight="1">
      <c r="A6" s="21" t="str">
        <f>Daten!$D$23</f>
        <v>16) Berechne:
 -(6 - 6) · (6 + 2) = </v>
      </c>
      <c r="B6" s="21" t="str">
        <f>Daten!$D$24</f>
        <v>17) Berechne:
 (2 + 2) · (- 4) = </v>
      </c>
      <c r="C6" s="21" t="str">
        <f>Daten!$D$25</f>
        <v>18) Berechne:
 (2 - 2) · (- 5) = </v>
      </c>
    </row>
    <row r="7" spans="1:3" ht="64.5" customHeight="1">
      <c r="A7" s="21" t="str">
        <f>Daten!$D$26</f>
        <v>19) Berechne:
 (5 + 2) ·  4 = </v>
      </c>
      <c r="B7" s="21" t="str">
        <f>Daten!$D$27</f>
        <v>20) Berechne:
 (2 - 2) · 6 = </v>
      </c>
      <c r="C7" s="21" t="str">
        <f>Daten!$D$28</f>
        <v>21) Berechne:
 -(3 + 6) · (- 3) = </v>
      </c>
    </row>
    <row r="8" spans="1:3" ht="64.5" customHeight="1">
      <c r="A8" s="21" t="str">
        <f>Daten!$D$29</f>
        <v>22) Berechne:
 -(4 - 6) · (- 3) = </v>
      </c>
      <c r="B8" s="21" t="str">
        <f>Daten!$D$30</f>
        <v>23) Berechne:
 -(5 + 6) ·  2 = </v>
      </c>
      <c r="C8" s="21" t="str">
        <f>Daten!$D$31</f>
        <v>24) Berechne:
 -(6 - 6) · 5 = </v>
      </c>
    </row>
    <row r="9" spans="1:3" ht="64.5" customHeight="1">
      <c r="A9" s="21" t="str">
        <f>Daten!$D$32</f>
        <v>25) Berechne:
 (- 3) · (5 + 3) = </v>
      </c>
      <c r="B9" s="21" t="str">
        <f>Daten!$D$33</f>
        <v>26) Berechne:
 (- 2) · (6 - 6) = </v>
      </c>
      <c r="C9" s="21" t="str">
        <f>Daten!$D$34</f>
        <v>27) Berechne:
 (- 3) · (4 + 6) = </v>
      </c>
    </row>
    <row r="10" spans="1:3" ht="64.5" customHeight="1">
      <c r="A10" s="21">
        <f>Daten!$D$35</f>
      </c>
      <c r="B10" s="21">
        <f>Daten!$D$36</f>
      </c>
      <c r="C10" s="21">
        <f>Daten!$D$37</f>
      </c>
    </row>
    <row r="11" spans="1:3" ht="64.5" customHeight="1">
      <c r="A11" s="21">
        <f>Daten!$D$38</f>
      </c>
      <c r="B11" s="21">
        <f>Daten!$D$39</f>
        <v>0</v>
      </c>
      <c r="C11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2013-04-30T05:40:42Z</cp:lastPrinted>
  <dcterms:created xsi:type="dcterms:W3CDTF">2008-08-01T13:12:36Z</dcterms:created>
  <dcterms:modified xsi:type="dcterms:W3CDTF">2014-09-20T15:02:12Z</dcterms:modified>
  <cp:category/>
  <cp:version/>
  <cp:contentType/>
  <cp:contentStatus/>
</cp:coreProperties>
</file>