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Rechnen" sheetId="1" r:id="rId1"/>
    <sheet name="Klammern" sheetId="2" r:id="rId2"/>
    <sheet name="Multiplikation" sheetId="3" r:id="rId3"/>
  </sheets>
  <definedNames/>
  <calcPr calcMode="manual" fullCalcOnLoad="1"/>
</workbook>
</file>

<file path=xl/sharedStrings.xml><?xml version="1.0" encoding="utf-8"?>
<sst xmlns="http://schemas.openxmlformats.org/spreadsheetml/2006/main" count="30" uniqueCount="13">
  <si>
    <t xml:space="preserve">Schwierigkeitsgrad: </t>
  </si>
  <si>
    <t>Zahlen bis:</t>
  </si>
  <si>
    <t xml:space="preserve">Rechnen mit rationalen Zahlen: </t>
  </si>
  <si>
    <t xml:space="preserve">Lösung: </t>
  </si>
  <si>
    <t>Lösung anzeigen ?</t>
  </si>
  <si>
    <t>Neue Formel mit F9 !</t>
  </si>
  <si>
    <t>8-9</t>
  </si>
  <si>
    <t xml:space="preserve">Achtung! Wenn Excel bei jeder Eingabe automatisch neue Rechnungen erzeugt, dann unter EXTRAS - OPTIONEN auf dem Karteireiter </t>
  </si>
  <si>
    <r>
      <t xml:space="preserve">BERECHNUNG bei Berechnug auf MANUELL umstellen. Mit </t>
    </r>
    <r>
      <rPr>
        <b/>
        <sz val="10"/>
        <rFont val="Arial"/>
        <family val="2"/>
      </rPr>
      <t>F9</t>
    </r>
    <r>
      <rPr>
        <sz val="10"/>
        <rFont val="Arial"/>
        <family val="0"/>
      </rPr>
      <t xml:space="preserve"> lässt sich anschließend jeweils eine neue Formel erzeugen. </t>
    </r>
  </si>
  <si>
    <r>
      <t xml:space="preserve">BERECHNUNG bei Berechnug auf MANUELL umstellen. Mit </t>
    </r>
    <r>
      <rPr>
        <b/>
        <sz val="10"/>
        <rFont val="Arial"/>
        <family val="2"/>
      </rPr>
      <t>F9</t>
    </r>
    <r>
      <rPr>
        <sz val="10"/>
        <rFont val="Arial"/>
        <family val="2"/>
      </rPr>
      <t xml:space="preserve"> lässt sich anschließend jeweils eine neue Formel erzeugen. </t>
    </r>
  </si>
  <si>
    <t>Berechne und trage die Lösung in das rote Feld ein:</t>
  </si>
  <si>
    <t>Schreibe ohne Klammer und trage die Lösung in das rote Feld ein:</t>
  </si>
  <si>
    <t>Nachkommastellen?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</si>
</sst>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5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u val="single"/>
      <sz val="14"/>
      <name val="Arial"/>
      <family val="2"/>
    </font>
    <font>
      <sz val="10"/>
      <color indexed="9"/>
      <name val="Arial"/>
      <family val="2"/>
    </font>
    <font>
      <sz val="14"/>
      <color indexed="8"/>
      <name val="Arial"/>
      <family val="2"/>
    </font>
    <font>
      <b/>
      <sz val="10"/>
      <color indexed="18"/>
      <name val="Arial"/>
      <family val="2"/>
    </font>
    <font>
      <sz val="14"/>
      <color indexed="22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Kunstler Script"/>
      <family val="4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/>
      <top style="medium">
        <color indexed="22"/>
      </top>
      <bottom style="medium"/>
    </border>
    <border>
      <left style="medium">
        <color indexed="22"/>
      </left>
      <right>
        <color indexed="63"/>
      </right>
      <top style="medium">
        <color indexed="22"/>
      </top>
      <bottom style="medium"/>
    </border>
    <border>
      <left>
        <color indexed="63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42"/>
      </right>
      <top style="medium"/>
      <bottom style="medium"/>
    </border>
    <border>
      <left style="medium">
        <color indexed="42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7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9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1" fillId="2" borderId="10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11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11" fillId="2" borderId="16" xfId="0" applyFont="1" applyFill="1" applyBorder="1" applyAlignment="1">
      <alignment/>
    </xf>
    <xf numFmtId="0" fontId="10" fillId="2" borderId="17" xfId="0" applyFont="1" applyFill="1" applyBorder="1" applyAlignment="1">
      <alignment/>
    </xf>
    <xf numFmtId="0" fontId="1" fillId="3" borderId="18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>
      <alignment/>
    </xf>
    <xf numFmtId="0" fontId="0" fillId="4" borderId="20" xfId="0" applyFont="1" applyFill="1" applyBorder="1" applyAlignment="1">
      <alignment/>
    </xf>
    <xf numFmtId="0" fontId="6" fillId="0" borderId="5" xfId="0" applyFont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3" fillId="2" borderId="17" xfId="0" applyFont="1" applyFill="1" applyBorder="1" applyAlignment="1">
      <alignment/>
    </xf>
    <xf numFmtId="0" fontId="1" fillId="3" borderId="18" xfId="0" applyFont="1" applyFill="1" applyBorder="1" applyAlignment="1" applyProtection="1">
      <alignment/>
      <protection locked="0"/>
    </xf>
    <xf numFmtId="0" fontId="8" fillId="4" borderId="18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0" fillId="5" borderId="1" xfId="0" applyFill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18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border/>
    </dxf>
    <dxf>
      <font>
        <b/>
        <i val="0"/>
        <color auto="1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A9" sqref="A9"/>
    </sheetView>
  </sheetViews>
  <sheetFormatPr defaultColWidth="11.421875" defaultRowHeight="12.75"/>
  <cols>
    <col min="1" max="1" width="14.28125" style="2" customWidth="1"/>
    <col min="2" max="2" width="28.8515625" style="2" customWidth="1"/>
    <col min="3" max="3" width="11.421875" style="2" customWidth="1"/>
    <col min="4" max="4" width="17.57421875" style="2" customWidth="1"/>
    <col min="5" max="5" width="11.421875" style="2" customWidth="1"/>
    <col min="6" max="6" width="13.00390625" style="2" customWidth="1"/>
    <col min="7" max="16384" width="11.421875" style="2" customWidth="1"/>
  </cols>
  <sheetData>
    <row r="1" ht="20.25">
      <c r="A1" s="1" t="s">
        <v>2</v>
      </c>
    </row>
    <row r="3" spans="1:9" ht="18.75" thickBot="1">
      <c r="A3" s="6"/>
      <c r="B3" s="7"/>
      <c r="C3" s="6"/>
      <c r="D3" s="6"/>
      <c r="E3" s="6"/>
      <c r="F3" s="6"/>
      <c r="G3" s="6"/>
      <c r="H3" s="6"/>
      <c r="I3" s="6"/>
    </row>
    <row r="4" spans="1:10" ht="18.75" thickBot="1">
      <c r="A4" s="14" t="s">
        <v>0</v>
      </c>
      <c r="B4" s="15"/>
      <c r="C4" s="45">
        <v>6</v>
      </c>
      <c r="D4" s="32"/>
      <c r="E4" s="32"/>
      <c r="F4" s="32"/>
      <c r="G4" s="32"/>
      <c r="H4" s="32"/>
      <c r="I4" s="33"/>
      <c r="J4" s="5"/>
    </row>
    <row r="5" spans="1:10" ht="6" customHeight="1" thickBot="1">
      <c r="A5" s="18"/>
      <c r="B5" s="19"/>
      <c r="C5" s="40"/>
      <c r="D5" s="34"/>
      <c r="E5" s="34"/>
      <c r="F5" s="34"/>
      <c r="G5" s="34"/>
      <c r="H5" s="34"/>
      <c r="I5" s="35"/>
      <c r="J5" s="5"/>
    </row>
    <row r="6" spans="1:10" ht="18.75" thickBot="1">
      <c r="A6" s="22" t="s">
        <v>1</v>
      </c>
      <c r="B6" s="38"/>
      <c r="C6" s="41">
        <v>10</v>
      </c>
      <c r="D6" s="39"/>
      <c r="E6" s="36"/>
      <c r="F6" s="36"/>
      <c r="G6" s="36"/>
      <c r="H6" s="36"/>
      <c r="I6" s="37"/>
      <c r="J6" s="5"/>
    </row>
    <row r="7" spans="1:9" ht="18">
      <c r="A7" s="8"/>
      <c r="B7" s="9"/>
      <c r="C7" s="8"/>
      <c r="D7" s="8"/>
      <c r="E7" s="8"/>
      <c r="F7" s="8"/>
      <c r="G7" s="8"/>
      <c r="H7" s="8"/>
      <c r="I7" s="8"/>
    </row>
    <row r="8" ht="18">
      <c r="B8" s="3" t="s">
        <v>10</v>
      </c>
    </row>
    <row r="9" spans="2:8" ht="9" customHeight="1" thickBot="1">
      <c r="B9" s="31"/>
      <c r="C9" s="6"/>
      <c r="H9" s="5"/>
    </row>
    <row r="10" spans="1:8" ht="18.75" thickBot="1">
      <c r="A10" s="51" t="str">
        <f>VLOOKUP(A11,B16:E33,3)</f>
        <v>-(5+4)+(8-2)=</v>
      </c>
      <c r="B10" s="52"/>
      <c r="C10" s="53">
        <v>-5</v>
      </c>
      <c r="D10" s="10">
        <f>VLOOKUP(A11,B16:E33,4)</f>
        <v>-3</v>
      </c>
      <c r="F10" s="11" t="s">
        <v>3</v>
      </c>
      <c r="G10" s="42">
        <f>IF(H12=TRUE,D10,"")</f>
      </c>
      <c r="H10" s="5"/>
    </row>
    <row r="11" spans="1:7" ht="12.75">
      <c r="A11" s="4">
        <f ca="1">ROUND(RAND()*($C$4*3)+0.5,0)</f>
        <v>11</v>
      </c>
      <c r="C11" s="8"/>
      <c r="G11" s="8"/>
    </row>
    <row r="12" spans="2:10" ht="12.75">
      <c r="B12" s="12" t="s">
        <v>5</v>
      </c>
      <c r="D12" s="50" t="s">
        <v>12</v>
      </c>
      <c r="E12" s="50"/>
      <c r="F12" s="50" t="s">
        <v>4</v>
      </c>
      <c r="G12" s="50"/>
      <c r="H12" s="46" t="b">
        <v>0</v>
      </c>
      <c r="I12" s="46" t="b">
        <v>0</v>
      </c>
      <c r="J12" s="4">
        <f>IF(I12=TRUE,1,0)</f>
        <v>0</v>
      </c>
    </row>
    <row r="13" ht="12.75"/>
    <row r="14" ht="12.75">
      <c r="B14" s="2" t="s">
        <v>7</v>
      </c>
    </row>
    <row r="15" ht="12.75">
      <c r="B15" s="2" t="s">
        <v>8</v>
      </c>
    </row>
    <row r="16" spans="2:5" ht="12.75">
      <c r="B16" s="4">
        <v>1</v>
      </c>
      <c r="C16" s="4">
        <f aca="true" ca="1" t="shared" si="0" ref="C16:C21">ROUND(RAND()*($C$6-1)+0.5,$J$12)</f>
        <v>5</v>
      </c>
      <c r="D16" s="4" t="str">
        <f>$C$16&amp;"+(-"&amp;$C$17&amp;")="</f>
        <v>5+(-8)=</v>
      </c>
      <c r="E16" s="4">
        <f>$C$16-$C$17</f>
        <v>-3</v>
      </c>
    </row>
    <row r="17" spans="2:5" ht="12.75">
      <c r="B17" s="4">
        <v>2</v>
      </c>
      <c r="C17" s="4">
        <f ca="1" t="shared" si="0"/>
        <v>8</v>
      </c>
      <c r="D17" s="4" t="str">
        <f>"-"&amp;$C$16&amp;"+(-"&amp;$C$17&amp;")="</f>
        <v>-5+(-8)=</v>
      </c>
      <c r="E17" s="4">
        <f>-$C$16-$C$17</f>
        <v>-13</v>
      </c>
    </row>
    <row r="18" spans="2:5" ht="12.75">
      <c r="B18" s="4">
        <v>3</v>
      </c>
      <c r="C18" s="4">
        <f ca="1" t="shared" si="0"/>
        <v>2</v>
      </c>
      <c r="D18" s="4" t="str">
        <f>"-"&amp;$C$16&amp;"+"&amp;$C$17&amp;"="</f>
        <v>-5+8=</v>
      </c>
      <c r="E18" s="4">
        <f>-$C$16+$C$17</f>
        <v>3</v>
      </c>
    </row>
    <row r="19" spans="2:5" ht="12.75">
      <c r="B19" s="4">
        <v>4</v>
      </c>
      <c r="C19" s="4">
        <f ca="1" t="shared" si="0"/>
        <v>4</v>
      </c>
      <c r="D19" s="4" t="str">
        <f>$C$16&amp;"+("&amp;$C$17&amp;"-"&amp;$C$18&amp;")="</f>
        <v>5+(8-2)=</v>
      </c>
      <c r="E19" s="4">
        <f>$C$16+$C$17-$C$18</f>
        <v>11</v>
      </c>
    </row>
    <row r="20" spans="2:5" ht="12.75">
      <c r="B20" s="4">
        <v>5</v>
      </c>
      <c r="C20" s="4">
        <f ca="1" t="shared" si="0"/>
        <v>2</v>
      </c>
      <c r="D20" s="4" t="str">
        <f>"-"&amp;$C$16&amp;"+("&amp;$C$17&amp;"-"&amp;$C$18&amp;")="</f>
        <v>-5+(8-2)=</v>
      </c>
      <c r="E20" s="4">
        <f>-$C$16+$C$17-$C$18</f>
        <v>1</v>
      </c>
    </row>
    <row r="21" spans="2:7" ht="12.75">
      <c r="B21" s="4">
        <v>6</v>
      </c>
      <c r="C21" s="4">
        <f ca="1" t="shared" si="0"/>
        <v>6</v>
      </c>
      <c r="D21" s="4" t="str">
        <f>"-"&amp;$C$16&amp;"-("&amp;$C$17&amp;"-"&amp;$C$18&amp;")="</f>
        <v>-5-(8-2)=</v>
      </c>
      <c r="E21" s="4">
        <f>-$C$16-$C$17+$C$18</f>
        <v>-11</v>
      </c>
      <c r="F21" s="4"/>
      <c r="G21" s="13"/>
    </row>
    <row r="22" spans="2:7" ht="12.75">
      <c r="B22" s="4">
        <v>7</v>
      </c>
      <c r="C22" s="4"/>
      <c r="D22" s="4" t="str">
        <f>"("&amp;$C$16&amp;"+"&amp;$C$19&amp;")+("&amp;$C$17&amp;"-"&amp;$C$18&amp;")="</f>
        <v>(5+4)+(8-2)=</v>
      </c>
      <c r="E22" s="4">
        <f>$C$16+$C$17-$C$18+$C$19</f>
        <v>15</v>
      </c>
      <c r="F22" s="4"/>
      <c r="G22" s="13"/>
    </row>
    <row r="23" spans="2:7" ht="12.75">
      <c r="B23" s="4">
        <v>8</v>
      </c>
      <c r="C23" s="4"/>
      <c r="D23" s="4" t="str">
        <f>"("&amp;$C$16&amp;"+"&amp;$C$19&amp;")-("&amp;$C$17&amp;"-"&amp;$C$18&amp;")="</f>
        <v>(5+4)-(8-2)=</v>
      </c>
      <c r="E23" s="4">
        <f>$C$16-$C$17+$C$18+$C$19</f>
        <v>3</v>
      </c>
      <c r="F23" s="4"/>
      <c r="G23" s="13"/>
    </row>
    <row r="24" spans="2:7" ht="12.75">
      <c r="B24" s="4">
        <v>9</v>
      </c>
      <c r="C24" s="4"/>
      <c r="D24" s="4" t="str">
        <f>"("&amp;$C$16&amp;"-"&amp;$C$19&amp;")+("&amp;$C$17&amp;"-"&amp;$C$18&amp;")="</f>
        <v>(5-4)+(8-2)=</v>
      </c>
      <c r="E24" s="4">
        <f>$C$16+$C$17-$C$18-$C$19</f>
        <v>7</v>
      </c>
      <c r="F24" s="4"/>
      <c r="G24" s="13"/>
    </row>
    <row r="25" spans="2:7" ht="12.75">
      <c r="B25" s="4">
        <v>10</v>
      </c>
      <c r="C25" s="4"/>
      <c r="D25" s="4" t="str">
        <f>"-("&amp;$C$16&amp;"-"&amp;$C$19&amp;")+("&amp;$C$17&amp;"-"&amp;$C$18&amp;")="</f>
        <v>-(5-4)+(8-2)=</v>
      </c>
      <c r="E25" s="4">
        <f>-$C$16+$C$17-$C$18+$C$19</f>
        <v>5</v>
      </c>
      <c r="F25" s="4"/>
      <c r="G25" s="13"/>
    </row>
    <row r="26" spans="2:7" ht="12.75">
      <c r="B26" s="4">
        <v>11</v>
      </c>
      <c r="C26" s="4"/>
      <c r="D26" s="4" t="str">
        <f>"-("&amp;$C$16&amp;"+"&amp;$C$19&amp;")+("&amp;$C$17&amp;"-"&amp;$C$18&amp;")="</f>
        <v>-(5+4)+(8-2)=</v>
      </c>
      <c r="E26" s="4">
        <f>-$C$16+$C$17-$C$18-$C$19</f>
        <v>-3</v>
      </c>
      <c r="F26" s="4"/>
      <c r="G26" s="13"/>
    </row>
    <row r="27" spans="2:7" ht="12.75">
      <c r="B27" s="4">
        <v>12</v>
      </c>
      <c r="C27" s="4"/>
      <c r="D27" s="4" t="str">
        <f>"-("&amp;$C$16&amp;"+"&amp;$C$19&amp;")-("&amp;$C$17&amp;"-"&amp;$C$18&amp;")="</f>
        <v>-(5+4)-(8-2)=</v>
      </c>
      <c r="E27" s="4">
        <f>-$C$16-$C$17+$C$18-$C$19</f>
        <v>-15</v>
      </c>
      <c r="F27" s="4"/>
      <c r="G27" s="13"/>
    </row>
    <row r="28" spans="2:7" ht="12.75">
      <c r="B28" s="4">
        <v>13</v>
      </c>
      <c r="C28" s="4"/>
      <c r="D28" s="4" t="str">
        <f>"-("&amp;$C$16&amp;"+"&amp;$C$19&amp;")-("&amp;$C$17&amp;"-"&amp;$C$18&amp;")-("&amp;$C$20&amp;"-"&amp;$C$21&amp;")="</f>
        <v>-(5+4)-(8-2)-(2-6)=</v>
      </c>
      <c r="E28" s="4">
        <f>-$C$16-$C$17+$C$18-$C$19-$C$20+$C$21</f>
        <v>-11</v>
      </c>
      <c r="F28" s="4"/>
      <c r="G28" s="13"/>
    </row>
    <row r="29" spans="2:7" ht="12.75">
      <c r="B29" s="4">
        <v>14</v>
      </c>
      <c r="C29" s="4"/>
      <c r="D29" s="4" t="str">
        <f>"-("&amp;$C$16&amp;"+"&amp;$C$19&amp;")-("&amp;$C$17&amp;"-"&amp;$C$18&amp;")+("&amp;$C$20&amp;"-"&amp;$C$21&amp;")="</f>
        <v>-(5+4)-(8-2)+(2-6)=</v>
      </c>
      <c r="E29" s="4">
        <f>-$C$16-$C$17+$C$18-$C$19+$C$20-$C$21</f>
        <v>-19</v>
      </c>
      <c r="F29" s="4"/>
      <c r="G29" s="13"/>
    </row>
    <row r="30" spans="2:7" ht="12.75">
      <c r="B30" s="4">
        <v>15</v>
      </c>
      <c r="C30" s="4"/>
      <c r="D30" s="4" t="str">
        <f>"-("&amp;$C$16&amp;"+"&amp;$C$19&amp;")-("&amp;$C$17&amp;"-"&amp;$C$18&amp;")-("&amp;$C$20&amp;"-"&amp;$C$21&amp;")="</f>
        <v>-(5+4)-(8-2)-(2-6)=</v>
      </c>
      <c r="E30" s="4">
        <f>-$C$16-$C$17+$C$18-$C$19-$C$20+$C$21</f>
        <v>-11</v>
      </c>
      <c r="F30" s="4"/>
      <c r="G30" s="13"/>
    </row>
    <row r="31" spans="2:7" ht="12.75">
      <c r="B31" s="4">
        <v>16</v>
      </c>
      <c r="C31" s="4">
        <f ca="1">ROUND(RAND()*(5)+1,$J$12)</f>
        <v>5</v>
      </c>
      <c r="D31" s="4" t="str">
        <f>"(-"&amp;$C$31&amp;")*("&amp;$C$16&amp;"+"&amp;$C$19&amp;")-("&amp;$C$17&amp;"-"&amp;$C$18&amp;")="</f>
        <v>(-5)*(5+4)-(8-2)=</v>
      </c>
      <c r="E31" s="4">
        <f>(-$C$31)*($C$16+$C$19)-$C$17+$C$18</f>
        <v>-51</v>
      </c>
      <c r="F31" s="4"/>
      <c r="G31" s="13"/>
    </row>
    <row r="32" spans="2:7" ht="12.75">
      <c r="B32" s="4">
        <v>17</v>
      </c>
      <c r="C32" s="4">
        <f ca="1">ROUND(RAND()*(5)+1,$J$12)</f>
        <v>5</v>
      </c>
      <c r="D32" s="4" t="str">
        <f>"(-"&amp;$C$31&amp;")*("&amp;$C$16&amp;"+"&amp;$C$19&amp;")-"&amp;$C$32&amp;"*("&amp;$C$17&amp;"-"&amp;$C$18&amp;")="</f>
        <v>(-5)*(5+4)-5*(8-2)=</v>
      </c>
      <c r="E32" s="4">
        <f>(-$C$31)*($C$16+$C$19)-$C$32*($C$17-$C$18)</f>
        <v>-75</v>
      </c>
      <c r="F32" s="4"/>
      <c r="G32" s="13"/>
    </row>
    <row r="33" spans="2:7" ht="12.75">
      <c r="B33" s="4">
        <v>18</v>
      </c>
      <c r="C33" s="4"/>
      <c r="D33" s="4" t="str">
        <f>"(-"&amp;$C$31&amp;")*("&amp;$C$16&amp;"+"&amp;$C$19&amp;")-(-"&amp;$C$32&amp;")*("&amp;$C$17&amp;"-"&amp;$C$18&amp;")="</f>
        <v>(-5)*(5+4)-(-5)*(8-2)=</v>
      </c>
      <c r="E33" s="4">
        <f>(-$C$31)*($C$16+$C$19)+$C$32*($C$17-$C$18)</f>
        <v>-15</v>
      </c>
      <c r="F33" s="4"/>
      <c r="G33" s="13"/>
    </row>
    <row r="34" spans="2:7" ht="12.75">
      <c r="B34" s="13"/>
      <c r="C34" s="13"/>
      <c r="D34" s="13"/>
      <c r="E34" s="13"/>
      <c r="F34" s="13"/>
      <c r="G34" s="13"/>
    </row>
  </sheetData>
  <sheetProtection sheet="1" objects="1" scenarios="1"/>
  <mergeCells count="1">
    <mergeCell ref="A10:B10"/>
  </mergeCells>
  <conditionalFormatting sqref="C10">
    <cfRule type="cellIs" priority="1" dxfId="0" operator="equal" stopIfTrue="1">
      <formula>""""""</formula>
    </cfRule>
    <cfRule type="cellIs" priority="2" dxfId="1" operator="equal" stopIfTrue="1">
      <formula>$D$10</formula>
    </cfRule>
    <cfRule type="cellIs" priority="3" dxfId="2" operator="notEqual" stopIfTrue="1">
      <formula>$D$10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3">
      <selection activeCell="A10" sqref="A10"/>
    </sheetView>
  </sheetViews>
  <sheetFormatPr defaultColWidth="11.421875" defaultRowHeight="12.75"/>
  <cols>
    <col min="1" max="1" width="14.28125" style="2" customWidth="1"/>
    <col min="2" max="2" width="31.57421875" style="2" customWidth="1"/>
    <col min="3" max="3" width="19.7109375" style="2" customWidth="1"/>
    <col min="4" max="4" width="17.57421875" style="2" customWidth="1"/>
    <col min="5" max="5" width="11.421875" style="2" customWidth="1"/>
    <col min="6" max="6" width="13.00390625" style="2" customWidth="1"/>
    <col min="7" max="16384" width="11.421875" style="2" customWidth="1"/>
  </cols>
  <sheetData>
    <row r="1" ht="20.25">
      <c r="A1" s="1" t="s">
        <v>2</v>
      </c>
    </row>
    <row r="3" spans="1:9" ht="18.75" thickBot="1">
      <c r="A3" s="6"/>
      <c r="B3" s="7"/>
      <c r="C3" s="6"/>
      <c r="D3" s="6"/>
      <c r="E3" s="6"/>
      <c r="F3" s="6"/>
      <c r="G3" s="6"/>
      <c r="H3" s="6"/>
      <c r="I3" s="6"/>
    </row>
    <row r="4" spans="1:10" ht="18.75" thickBot="1">
      <c r="A4" s="14" t="s">
        <v>0</v>
      </c>
      <c r="B4" s="15"/>
      <c r="C4" s="45">
        <v>2</v>
      </c>
      <c r="D4" s="16"/>
      <c r="E4" s="16"/>
      <c r="F4" s="16"/>
      <c r="G4" s="16"/>
      <c r="H4" s="16"/>
      <c r="I4" s="17"/>
      <c r="J4" s="5"/>
    </row>
    <row r="5" spans="1:10" ht="6" customHeight="1" thickBot="1">
      <c r="A5" s="18"/>
      <c r="B5" s="19"/>
      <c r="C5" s="27"/>
      <c r="D5" s="20"/>
      <c r="E5" s="20"/>
      <c r="F5" s="20"/>
      <c r="G5" s="20"/>
      <c r="H5" s="20"/>
      <c r="I5" s="21"/>
      <c r="J5" s="5"/>
    </row>
    <row r="6" spans="1:10" ht="18.75" thickBot="1">
      <c r="A6" s="22" t="s">
        <v>1</v>
      </c>
      <c r="B6" s="25"/>
      <c r="C6" s="28">
        <v>10</v>
      </c>
      <c r="D6" s="26"/>
      <c r="E6" s="23"/>
      <c r="F6" s="23"/>
      <c r="G6" s="23"/>
      <c r="H6" s="23"/>
      <c r="I6" s="24"/>
      <c r="J6" s="5"/>
    </row>
    <row r="7" spans="1:9" ht="18">
      <c r="A7" s="8"/>
      <c r="B7" s="9"/>
      <c r="C7" s="8"/>
      <c r="D7" s="8"/>
      <c r="E7" s="8"/>
      <c r="F7" s="8"/>
      <c r="G7" s="8"/>
      <c r="H7" s="8"/>
      <c r="I7" s="8"/>
    </row>
    <row r="8" spans="2:8" ht="18">
      <c r="B8" s="3" t="s">
        <v>11</v>
      </c>
      <c r="C8" s="8"/>
      <c r="D8" s="8"/>
      <c r="E8" s="8"/>
      <c r="F8" s="8"/>
      <c r="G8" s="8"/>
      <c r="H8" s="8"/>
    </row>
    <row r="9" spans="2:9" ht="11.25" customHeight="1" thickBot="1">
      <c r="B9" s="31"/>
      <c r="C9" s="47"/>
      <c r="D9" s="8"/>
      <c r="E9" s="8"/>
      <c r="F9" s="8"/>
      <c r="G9" s="8"/>
      <c r="H9" s="8"/>
      <c r="I9" s="5"/>
    </row>
    <row r="10" spans="1:9" ht="18.75" thickBot="1">
      <c r="A10" s="4">
        <f ca="1">ROUND(RAND()*($C$4*3)+0.5,0)</f>
        <v>2</v>
      </c>
      <c r="B10" s="43" t="str">
        <f>VLOOKUP(A10,B16:E33,3)</f>
        <v>-9+(-5)=</v>
      </c>
      <c r="C10" s="44" t="s">
        <v>6</v>
      </c>
      <c r="D10" s="10" t="str">
        <f>VLOOKUP(A10,B16:E33,4)</f>
        <v>-9-5</v>
      </c>
      <c r="F10" s="11" t="s">
        <v>3</v>
      </c>
      <c r="G10" s="29">
        <f>IF(H12=TRUE,D10,"")</f>
      </c>
      <c r="H10" s="30"/>
      <c r="I10" s="5"/>
    </row>
    <row r="11" spans="3:8" ht="12.75">
      <c r="C11" s="8"/>
      <c r="G11" s="8"/>
      <c r="H11" s="8"/>
    </row>
    <row r="12" spans="2:8" ht="12.75">
      <c r="B12" s="12" t="s">
        <v>5</v>
      </c>
      <c r="F12" s="50" t="s">
        <v>4</v>
      </c>
      <c r="G12" s="50"/>
      <c r="H12" s="46" t="b">
        <v>0</v>
      </c>
    </row>
    <row r="13" ht="12.75"/>
    <row r="14" ht="12.75">
      <c r="B14" s="2" t="s">
        <v>7</v>
      </c>
    </row>
    <row r="15" ht="12.75">
      <c r="B15" s="13" t="s">
        <v>9</v>
      </c>
    </row>
    <row r="16" spans="2:6" ht="12.75">
      <c r="B16" s="4">
        <v>1</v>
      </c>
      <c r="C16" s="4">
        <f aca="true" ca="1" t="shared" si="0" ref="C16:C21">ROUND(RAND()*($C$6-1)+0.5,0)</f>
        <v>9</v>
      </c>
      <c r="D16" s="4" t="str">
        <f>$C$16&amp;"+(-"&amp;$C$17&amp;")="</f>
        <v>9+(-5)=</v>
      </c>
      <c r="E16" s="4" t="str">
        <f>$C$16&amp;"-"&amp;$C$17</f>
        <v>9-5</v>
      </c>
      <c r="F16" s="4"/>
    </row>
    <row r="17" spans="1:8" ht="12.75">
      <c r="A17" s="4"/>
      <c r="B17" s="4">
        <v>2</v>
      </c>
      <c r="C17" s="4">
        <f ca="1" t="shared" si="0"/>
        <v>5</v>
      </c>
      <c r="D17" s="4" t="str">
        <f>"-"&amp;$C$16&amp;"+(-"&amp;$C$17&amp;")="</f>
        <v>-9+(-5)=</v>
      </c>
      <c r="E17" s="4" t="str">
        <f>"-"&amp;$C$16&amp;"-"&amp;$C$17</f>
        <v>-9-5</v>
      </c>
      <c r="F17" s="4"/>
      <c r="G17" s="13"/>
      <c r="H17" s="13"/>
    </row>
    <row r="18" spans="1:8" ht="12.75">
      <c r="A18" s="4"/>
      <c r="B18" s="4">
        <v>3</v>
      </c>
      <c r="C18" s="4">
        <f ca="1" t="shared" si="0"/>
        <v>3</v>
      </c>
      <c r="D18" s="4" t="str">
        <f>"-("&amp;$C$16&amp;"+"&amp;$C$17&amp;")="</f>
        <v>-(9+5)=</v>
      </c>
      <c r="E18" s="4" t="str">
        <f>"-"&amp;$C$16&amp;"-"&amp;$C$17</f>
        <v>-9-5</v>
      </c>
      <c r="F18" s="4"/>
      <c r="G18" s="13"/>
      <c r="H18" s="13"/>
    </row>
    <row r="19" spans="1:8" ht="12.75">
      <c r="A19" s="4"/>
      <c r="B19" s="4">
        <v>4</v>
      </c>
      <c r="C19" s="4">
        <f ca="1" t="shared" si="0"/>
        <v>1</v>
      </c>
      <c r="D19" s="4" t="str">
        <f>$C$16&amp;"+("&amp;$C$17&amp;"-"&amp;$C$18&amp;")="</f>
        <v>9+(5-3)=</v>
      </c>
      <c r="E19" s="4" t="str">
        <f>$C$16&amp;"+"&amp;$C$17&amp;"-"&amp;$C$18</f>
        <v>9+5-3</v>
      </c>
      <c r="F19" s="4"/>
      <c r="G19" s="13"/>
      <c r="H19" s="13"/>
    </row>
    <row r="20" spans="1:8" ht="12.75">
      <c r="A20" s="4"/>
      <c r="B20" s="4">
        <v>5</v>
      </c>
      <c r="C20" s="4">
        <f ca="1" t="shared" si="0"/>
        <v>5</v>
      </c>
      <c r="D20" s="4" t="str">
        <f>"-"&amp;$C$16&amp;"+("&amp;$C$17&amp;"-"&amp;$C$18&amp;")="</f>
        <v>-9+(5-3)=</v>
      </c>
      <c r="E20" s="4" t="str">
        <f>"-"&amp;$C$16&amp;"+"&amp;$C$17&amp;"-"&amp;$C$18</f>
        <v>-9+5-3</v>
      </c>
      <c r="F20" s="4"/>
      <c r="G20" s="13"/>
      <c r="H20" s="13"/>
    </row>
    <row r="21" spans="1:8" ht="12.75">
      <c r="A21" s="4"/>
      <c r="B21" s="4">
        <v>6</v>
      </c>
      <c r="C21" s="4">
        <f ca="1" t="shared" si="0"/>
        <v>1</v>
      </c>
      <c r="D21" s="4" t="str">
        <f>"-"&amp;$C$16&amp;"-("&amp;$C$17&amp;"-"&amp;$C$18&amp;")="</f>
        <v>-9-(5-3)=</v>
      </c>
      <c r="E21" s="4" t="str">
        <f>"-"&amp;$C$16&amp;"-"&amp;$C$17&amp;"+"&amp;$C$18</f>
        <v>-9-5+3</v>
      </c>
      <c r="F21" s="4"/>
      <c r="G21" s="13"/>
      <c r="H21" s="13"/>
    </row>
    <row r="22" spans="1:8" ht="12.75">
      <c r="A22" s="4"/>
      <c r="B22" s="4">
        <v>7</v>
      </c>
      <c r="C22" s="4"/>
      <c r="D22" s="4" t="str">
        <f>"("&amp;$C$16&amp;"+"&amp;$C$19&amp;")+("&amp;$C$17&amp;"-"&amp;$C$18&amp;")="</f>
        <v>(9+1)+(5-3)=</v>
      </c>
      <c r="E22" s="4" t="str">
        <f>$C$16&amp;"+"&amp;$C$19&amp;"+"&amp;$C$17&amp;"-"&amp;$C$18</f>
        <v>9+1+5-3</v>
      </c>
      <c r="F22" s="4"/>
      <c r="G22" s="13"/>
      <c r="H22" s="13"/>
    </row>
    <row r="23" spans="1:8" ht="12.75">
      <c r="A23" s="4"/>
      <c r="B23" s="4">
        <v>8</v>
      </c>
      <c r="C23" s="4"/>
      <c r="D23" s="4" t="str">
        <f>"("&amp;$C$16&amp;"+"&amp;$C$19&amp;")-("&amp;$C$17&amp;"-"&amp;$C$18&amp;")="</f>
        <v>(9+1)-(5-3)=</v>
      </c>
      <c r="E23" s="4" t="str">
        <f>$C$16&amp;"+"&amp;$C$19&amp;"-"&amp;$C$17&amp;"+"&amp;$C$18</f>
        <v>9+1-5+3</v>
      </c>
      <c r="F23" s="4"/>
      <c r="G23" s="13"/>
      <c r="H23" s="13"/>
    </row>
    <row r="24" spans="1:8" ht="12.75">
      <c r="A24" s="4"/>
      <c r="B24" s="4">
        <v>9</v>
      </c>
      <c r="C24" s="4"/>
      <c r="D24" s="4" t="str">
        <f>"("&amp;$C$16&amp;"-"&amp;$C$19&amp;")+("&amp;$C$17&amp;"-"&amp;$C$18&amp;")="</f>
        <v>(9-1)+(5-3)=</v>
      </c>
      <c r="E24" s="4" t="str">
        <f>$C$16&amp;"-"&amp;$C$19&amp;"+"&amp;$C$17&amp;"-"&amp;$C$18</f>
        <v>9-1+5-3</v>
      </c>
      <c r="F24" s="4"/>
      <c r="G24" s="13"/>
      <c r="H24" s="13"/>
    </row>
    <row r="25" spans="1:8" ht="12.75">
      <c r="A25" s="4"/>
      <c r="B25" s="4">
        <v>10</v>
      </c>
      <c r="C25" s="4"/>
      <c r="D25" s="4" t="str">
        <f>"-("&amp;$C$16&amp;"-"&amp;$C$19&amp;")+("&amp;$C$17&amp;"-"&amp;$C$18&amp;")="</f>
        <v>-(9-1)+(5-3)=</v>
      </c>
      <c r="E25" s="4" t="str">
        <f>"-"&amp;$C$16&amp;"+"&amp;$C$19&amp;"+"&amp;$C$17&amp;"-"&amp;$C$18</f>
        <v>-9+1+5-3</v>
      </c>
      <c r="F25" s="4"/>
      <c r="G25" s="13"/>
      <c r="H25" s="13"/>
    </row>
    <row r="26" spans="1:8" ht="12.75">
      <c r="A26" s="4"/>
      <c r="B26" s="4">
        <v>11</v>
      </c>
      <c r="C26" s="4"/>
      <c r="D26" s="4" t="str">
        <f>"-("&amp;$C$16&amp;"+"&amp;$C$19&amp;")+("&amp;$C$17&amp;"-"&amp;$C$18&amp;")="</f>
        <v>-(9+1)+(5-3)=</v>
      </c>
      <c r="E26" s="4" t="str">
        <f>"-"&amp;$C$16&amp;"-"&amp;$C$19&amp;"+"&amp;$C$17&amp;"-"&amp;$C$18</f>
        <v>-9-1+5-3</v>
      </c>
      <c r="F26" s="4"/>
      <c r="G26" s="13"/>
      <c r="H26" s="13"/>
    </row>
    <row r="27" spans="1:8" ht="12.75">
      <c r="A27" s="4"/>
      <c r="B27" s="4">
        <v>12</v>
      </c>
      <c r="C27" s="4"/>
      <c r="D27" s="4" t="str">
        <f>"-("&amp;$C$16&amp;"+"&amp;$C$19&amp;")-("&amp;$C$17&amp;"-"&amp;$C$18&amp;")="</f>
        <v>-(9+1)-(5-3)=</v>
      </c>
      <c r="E27" s="4" t="str">
        <f>"-"&amp;$C$16&amp;"-"&amp;$C$19&amp;"-"&amp;$C$17&amp;"+"&amp;$C$18</f>
        <v>-9-1-5+3</v>
      </c>
      <c r="F27" s="4"/>
      <c r="G27" s="13"/>
      <c r="H27" s="13"/>
    </row>
    <row r="28" spans="1:8" ht="12.75">
      <c r="A28" s="4"/>
      <c r="B28" s="4">
        <v>13</v>
      </c>
      <c r="C28" s="4"/>
      <c r="D28" s="4" t="str">
        <f>"-("&amp;$C$16&amp;"+"&amp;$C$19&amp;")-("&amp;$C$17&amp;"-"&amp;$C$18&amp;")-("&amp;$C$20&amp;"-"&amp;$C$21&amp;")="</f>
        <v>-(9+1)-(5-3)-(5-1)=</v>
      </c>
      <c r="E28" s="4" t="str">
        <f>"-"&amp;$C$16&amp;"-"&amp;$C$19&amp;"-"&amp;$C$17&amp;"+"&amp;$C$18&amp;"-"&amp;$C$20&amp;"+"&amp;$C$21</f>
        <v>-9-1-5+3-5+1</v>
      </c>
      <c r="F28" s="4"/>
      <c r="G28" s="13"/>
      <c r="H28" s="13"/>
    </row>
    <row r="29" spans="1:8" ht="12.75">
      <c r="A29" s="4"/>
      <c r="B29" s="4">
        <v>14</v>
      </c>
      <c r="C29" s="4"/>
      <c r="D29" s="4" t="str">
        <f>"-("&amp;$C$16&amp;"+"&amp;$C$19&amp;")-("&amp;$C$17&amp;"-"&amp;$C$18&amp;")+("&amp;$C$20&amp;"-"&amp;$C$21&amp;")="</f>
        <v>-(9+1)-(5-3)+(5-1)=</v>
      </c>
      <c r="E29" s="4" t="str">
        <f>"-"&amp;$C$16&amp;"-"&amp;$C$19&amp;"-"&amp;$C$17&amp;"+"&amp;$C$18&amp;"+"&amp;$C$20&amp;"-"&amp;$C$21</f>
        <v>-9-1-5+3+5-1</v>
      </c>
      <c r="F29" s="4"/>
      <c r="G29" s="13"/>
      <c r="H29" s="13"/>
    </row>
    <row r="30" spans="1:8" ht="12.75">
      <c r="A30" s="4"/>
      <c r="B30" s="4">
        <v>15</v>
      </c>
      <c r="C30" s="4"/>
      <c r="D30" s="4" t="str">
        <f>"-("&amp;$C$16&amp;"-"&amp;$C$19&amp;")-("&amp;$C$17&amp;"-"&amp;$C$18&amp;")-("&amp;$C$20&amp;"-"&amp;$C$21&amp;")="</f>
        <v>-(9-1)-(5-3)-(5-1)=</v>
      </c>
      <c r="E30" s="4" t="str">
        <f>"-"&amp;$C$16&amp;"+"&amp;$C$19&amp;"-"&amp;$C$17&amp;"+"&amp;$C$18&amp;"-"&amp;$C$20&amp;"+"&amp;$C$21</f>
        <v>-9+1-5+3-5+1</v>
      </c>
      <c r="F30" s="4"/>
      <c r="G30" s="13"/>
      <c r="H30" s="13"/>
    </row>
    <row r="31" spans="1:8" ht="12.75">
      <c r="A31" s="4"/>
      <c r="B31" s="4">
        <v>16</v>
      </c>
      <c r="C31" s="4">
        <f ca="1">ROUND(RAND()*(5)+1,0)</f>
        <v>3</v>
      </c>
      <c r="D31" s="4" t="str">
        <f>"("&amp;$C$16&amp;"+"&amp;$C$19&amp;")-("&amp;$C$17&amp;"-"&amp;$C$18&amp;")-("&amp;$C$20&amp;"-"&amp;$C$21&amp;")="</f>
        <v>(9+1)-(5-3)-(5-1)=</v>
      </c>
      <c r="E31" s="4" t="str">
        <f>$C$16&amp;"+"&amp;$C$19&amp;"-"&amp;$C$17&amp;"+"&amp;$C$18&amp;"-"&amp;$C$20&amp;"+"&amp;$C$21</f>
        <v>9+1-5+3-5+1</v>
      </c>
      <c r="F31" s="4"/>
      <c r="G31" s="13"/>
      <c r="H31" s="13"/>
    </row>
    <row r="32" spans="1:8" ht="12.75">
      <c r="A32" s="4"/>
      <c r="B32" s="4">
        <v>17</v>
      </c>
      <c r="C32" s="4">
        <f ca="1">ROUND(RAND()*(5)+1,0)</f>
        <v>1</v>
      </c>
      <c r="D32" s="4" t="str">
        <f>"("&amp;$C$16&amp;"+"&amp;$C$19&amp;")-("&amp;$C$17&amp;"-"&amp;$C$18&amp;")-("&amp;$C$20&amp;"-"&amp;$C$21&amp;")="</f>
        <v>(9+1)-(5-3)-(5-1)=</v>
      </c>
      <c r="E32" s="4" t="str">
        <f>$C$16&amp;"+"&amp;$C$19&amp;"-"&amp;$C$17&amp;"+"&amp;$C$18&amp;"-"&amp;$C$20&amp;"+"&amp;$C$21</f>
        <v>9+1-5+3-5+1</v>
      </c>
      <c r="F32" s="4"/>
      <c r="G32" s="13"/>
      <c r="H32" s="13"/>
    </row>
    <row r="33" spans="1:8" ht="12.75">
      <c r="A33" s="4"/>
      <c r="B33" s="4">
        <v>18</v>
      </c>
      <c r="C33" s="4"/>
      <c r="D33" s="4" t="str">
        <f>"("&amp;$C$16&amp;"-"&amp;$C$19&amp;")-("&amp;$C$17&amp;"-"&amp;$C$18&amp;")+("&amp;$C$20&amp;"-"&amp;$C$21&amp;")="</f>
        <v>(9-1)-(5-3)+(5-1)=</v>
      </c>
      <c r="E33" s="4" t="str">
        <f>$C$16&amp;"-"&amp;$C$19&amp;"-"&amp;$C$17&amp;"+"&amp;$C$18&amp;"+"&amp;$C$20&amp;"-"&amp;$C$21</f>
        <v>9-1-5+3+5-1</v>
      </c>
      <c r="F33" s="4"/>
      <c r="G33" s="13"/>
      <c r="H33" s="13"/>
    </row>
    <row r="34" spans="2:6" ht="12.75">
      <c r="B34" s="13"/>
      <c r="C34" s="13"/>
      <c r="D34" s="13"/>
      <c r="E34" s="13"/>
      <c r="F34" s="13"/>
    </row>
  </sheetData>
  <sheetProtection sheet="1" objects="1" scenarios="1"/>
  <conditionalFormatting sqref="C10">
    <cfRule type="cellIs" priority="1" dxfId="0" operator="equal" stopIfTrue="1">
      <formula>""""""</formula>
    </cfRule>
    <cfRule type="cellIs" priority="2" dxfId="1" operator="equal" stopIfTrue="1">
      <formula>$D$10</formula>
    </cfRule>
    <cfRule type="cellIs" priority="3" dxfId="2" operator="notEqual" stopIfTrue="1">
      <formula>$D$10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4">
      <selection activeCell="B32" sqref="B32:B34"/>
    </sheetView>
  </sheetViews>
  <sheetFormatPr defaultColWidth="11.421875" defaultRowHeight="12.75"/>
  <cols>
    <col min="1" max="1" width="14.28125" style="2" customWidth="1"/>
    <col min="2" max="2" width="28.8515625" style="2" customWidth="1"/>
    <col min="3" max="3" width="11.421875" style="2" customWidth="1"/>
    <col min="4" max="4" width="17.57421875" style="2" customWidth="1"/>
    <col min="5" max="5" width="11.421875" style="2" customWidth="1"/>
    <col min="6" max="6" width="13.00390625" style="2" customWidth="1"/>
    <col min="7" max="16384" width="11.421875" style="2" customWidth="1"/>
  </cols>
  <sheetData>
    <row r="1" ht="20.25">
      <c r="A1" s="1" t="s">
        <v>2</v>
      </c>
    </row>
    <row r="3" spans="1:9" ht="18.75" thickBot="1">
      <c r="A3" s="6"/>
      <c r="B3" s="7"/>
      <c r="C3" s="6"/>
      <c r="D3" s="6"/>
      <c r="E3" s="6"/>
      <c r="F3" s="6"/>
      <c r="G3" s="6"/>
      <c r="H3" s="6"/>
      <c r="I3" s="6"/>
    </row>
    <row r="4" spans="1:10" ht="18.75" thickBot="1">
      <c r="A4" s="14" t="s">
        <v>0</v>
      </c>
      <c r="B4" s="15"/>
      <c r="C4" s="45">
        <v>2</v>
      </c>
      <c r="D4" s="32"/>
      <c r="E4" s="32"/>
      <c r="F4" s="32"/>
      <c r="G4" s="32"/>
      <c r="H4" s="32"/>
      <c r="I4" s="33"/>
      <c r="J4" s="5"/>
    </row>
    <row r="5" spans="1:10" ht="6" customHeight="1" thickBot="1">
      <c r="A5" s="18"/>
      <c r="B5" s="19"/>
      <c r="C5" s="40"/>
      <c r="D5" s="34"/>
      <c r="E5" s="34"/>
      <c r="F5" s="34"/>
      <c r="G5" s="34"/>
      <c r="H5" s="34"/>
      <c r="I5" s="35"/>
      <c r="J5" s="5"/>
    </row>
    <row r="6" spans="1:10" ht="18.75" thickBot="1">
      <c r="A6" s="22" t="s">
        <v>1</v>
      </c>
      <c r="B6" s="38"/>
      <c r="C6" s="41">
        <v>10</v>
      </c>
      <c r="D6" s="39"/>
      <c r="E6" s="36"/>
      <c r="F6" s="36"/>
      <c r="G6" s="36"/>
      <c r="H6" s="36"/>
      <c r="I6" s="37"/>
      <c r="J6" s="5"/>
    </row>
    <row r="7" spans="1:9" ht="18">
      <c r="A7" s="8"/>
      <c r="B7" s="9"/>
      <c r="C7" s="8"/>
      <c r="D7" s="8"/>
      <c r="E7" s="8"/>
      <c r="F7" s="8"/>
      <c r="G7" s="8"/>
      <c r="H7" s="8"/>
      <c r="I7" s="8"/>
    </row>
    <row r="8" ht="18">
      <c r="B8" s="3" t="s">
        <v>10</v>
      </c>
    </row>
    <row r="9" spans="2:8" ht="9" customHeight="1" thickBot="1">
      <c r="B9" s="31"/>
      <c r="C9" s="6"/>
      <c r="H9" s="5"/>
    </row>
    <row r="10" spans="1:8" ht="18.75" thickBot="1">
      <c r="A10" s="51" t="str">
        <f>VLOOKUP(A11,B16:E33,3)</f>
        <v>-6·(-6)=</v>
      </c>
      <c r="B10" s="52"/>
      <c r="C10" s="53">
        <v>36</v>
      </c>
      <c r="D10" s="10">
        <f>VLOOKUP(A11,B16:E33,4)</f>
        <v>36</v>
      </c>
      <c r="F10" s="11" t="s">
        <v>3</v>
      </c>
      <c r="G10" s="42">
        <f>IF(H12=TRUE,D10,"")</f>
      </c>
      <c r="H10" s="5"/>
    </row>
    <row r="11" spans="1:7" ht="12.75">
      <c r="A11" s="4">
        <f ca="1">ROUND(RAND()*($C$4*3)+0.5,0)</f>
        <v>2</v>
      </c>
      <c r="C11" s="8"/>
      <c r="G11" s="8"/>
    </row>
    <row r="12" spans="2:10" ht="12.75">
      <c r="B12" s="12" t="s">
        <v>5</v>
      </c>
      <c r="D12" s="50" t="s">
        <v>12</v>
      </c>
      <c r="E12" s="50"/>
      <c r="F12" s="50" t="s">
        <v>4</v>
      </c>
      <c r="G12" s="50"/>
      <c r="H12" s="46" t="b">
        <v>0</v>
      </c>
      <c r="I12" s="46" t="b">
        <v>0</v>
      </c>
      <c r="J12" s="4">
        <f>IF(I12=TRUE,1,0)</f>
        <v>0</v>
      </c>
    </row>
    <row r="13" ht="12.75"/>
    <row r="14" ht="12.75">
      <c r="B14" s="2" t="s">
        <v>7</v>
      </c>
    </row>
    <row r="15" ht="12.75">
      <c r="B15" s="13" t="s">
        <v>9</v>
      </c>
    </row>
    <row r="16" spans="2:8" ht="12.75">
      <c r="B16" s="4">
        <v>1</v>
      </c>
      <c r="C16" s="4">
        <f aca="true" ca="1" t="shared" si="0" ref="C16:C21">ROUND(RAND()*($C$6-1)+0.5,$J$12)</f>
        <v>6</v>
      </c>
      <c r="D16" s="4" t="str">
        <f>$C$16&amp;"·(-"&amp;$C$17&amp;")="</f>
        <v>6·(-6)=</v>
      </c>
      <c r="E16" s="4">
        <f>-$C$16*$C$17</f>
        <v>-36</v>
      </c>
      <c r="F16" s="4"/>
      <c r="G16" s="49"/>
      <c r="H16" s="48"/>
    </row>
    <row r="17" spans="2:8" ht="12.75">
      <c r="B17" s="4">
        <v>2</v>
      </c>
      <c r="C17" s="4">
        <f ca="1" t="shared" si="0"/>
        <v>6</v>
      </c>
      <c r="D17" s="4" t="str">
        <f>"-"&amp;$C$16&amp;"·(-"&amp;$C$17&amp;")="</f>
        <v>-6·(-6)=</v>
      </c>
      <c r="E17" s="4">
        <f>$C$16*$C$17</f>
        <v>36</v>
      </c>
      <c r="F17" s="4"/>
      <c r="G17" s="4"/>
      <c r="H17" s="48"/>
    </row>
    <row r="18" spans="2:8" ht="12.75">
      <c r="B18" s="4">
        <v>3</v>
      </c>
      <c r="C18" s="4">
        <f ca="1" t="shared" si="0"/>
        <v>2</v>
      </c>
      <c r="D18" s="4" t="str">
        <f>"(-"&amp;$C$16&amp;")·"&amp;$C$17&amp;"="</f>
        <v>(-6)·6=</v>
      </c>
      <c r="E18" s="4">
        <f>-$C$16*$C$17</f>
        <v>-36</v>
      </c>
      <c r="F18" s="4"/>
      <c r="G18" s="4"/>
      <c r="H18" s="48"/>
    </row>
    <row r="19" spans="2:8" ht="12.75">
      <c r="B19" s="4">
        <v>4</v>
      </c>
      <c r="C19" s="4">
        <f ca="1" t="shared" si="0"/>
        <v>8</v>
      </c>
      <c r="D19" s="4" t="str">
        <f>$C$16&amp;"·("&amp;$C$17&amp;"-"&amp;$C$18&amp;")="</f>
        <v>6·(6-2)=</v>
      </c>
      <c r="E19" s="4">
        <f>$C$16*($C$17-$C$18)</f>
        <v>24</v>
      </c>
      <c r="F19" s="4"/>
      <c r="G19" s="4"/>
      <c r="H19" s="48"/>
    </row>
    <row r="20" spans="2:8" ht="12.75">
      <c r="B20" s="4">
        <v>5</v>
      </c>
      <c r="C20" s="4">
        <f ca="1" t="shared" si="0"/>
        <v>7</v>
      </c>
      <c r="D20" s="4" t="str">
        <f>"(-"&amp;$C$16&amp;")·("&amp;$C$17&amp;"-"&amp;$C$18&amp;")="</f>
        <v>(-6)·(6-2)=</v>
      </c>
      <c r="E20" s="4">
        <f>-$C$16*($C$17-$C$18)</f>
        <v>-24</v>
      </c>
      <c r="F20" s="4"/>
      <c r="G20" s="4"/>
      <c r="H20" s="48"/>
    </row>
    <row r="21" spans="2:8" ht="12.75">
      <c r="B21" s="4">
        <v>6</v>
      </c>
      <c r="C21" s="4">
        <f ca="1" t="shared" si="0"/>
        <v>3</v>
      </c>
      <c r="D21" s="4" t="str">
        <f>"(-"&amp;$C$16&amp;")·(-"&amp;$C$17&amp;"-"&amp;$C$18&amp;")="</f>
        <v>(-6)·(-6-2)=</v>
      </c>
      <c r="E21" s="4">
        <f>-$C$16*(-$C$17-$C$18)</f>
        <v>48</v>
      </c>
      <c r="F21" s="4"/>
      <c r="G21" s="4"/>
      <c r="H21" s="48"/>
    </row>
    <row r="22" spans="2:8" ht="12.75">
      <c r="B22" s="4">
        <v>7</v>
      </c>
      <c r="C22" s="4"/>
      <c r="D22" s="4" t="str">
        <f>"(-"&amp;$C$16&amp;")·(-"&amp;$C$17&amp;"+"&amp;$C$18&amp;")="</f>
        <v>(-6)·(-6+2)=</v>
      </c>
      <c r="E22" s="4">
        <f>-$C$16*(-$C$17+$C$18)</f>
        <v>24</v>
      </c>
      <c r="F22" s="4"/>
      <c r="G22" s="4"/>
      <c r="H22" s="48"/>
    </row>
    <row r="23" spans="2:8" ht="12.75">
      <c r="B23" s="4">
        <v>8</v>
      </c>
      <c r="C23" s="4"/>
      <c r="D23" s="4" t="str">
        <f>"("&amp;$C$16&amp;"+"&amp;$C$19&amp;")·("&amp;$C$17&amp;"-"&amp;$C$18&amp;")="</f>
        <v>(6+8)·(6-2)=</v>
      </c>
      <c r="E23" s="4">
        <f>($C$16+$C$19)*($C$17-$C$18)</f>
        <v>56</v>
      </c>
      <c r="F23" s="4"/>
      <c r="G23" s="4"/>
      <c r="H23" s="48"/>
    </row>
    <row r="24" spans="2:8" ht="12.75">
      <c r="B24" s="4">
        <v>9</v>
      </c>
      <c r="C24" s="4"/>
      <c r="D24" s="4" t="str">
        <f>"("&amp;$C$16&amp;"+"&amp;$C$19&amp;")·(-"&amp;$C$17&amp;"-"&amp;$C$18&amp;")="</f>
        <v>(6+8)·(-6-2)=</v>
      </c>
      <c r="E24" s="4">
        <f>($C$16+$C$19)*(-$C$17-$C$18)</f>
        <v>-112</v>
      </c>
      <c r="F24" s="4"/>
      <c r="G24" s="4"/>
      <c r="H24" s="48"/>
    </row>
    <row r="25" spans="2:8" ht="12.75">
      <c r="B25" s="4">
        <v>10</v>
      </c>
      <c r="C25" s="4"/>
      <c r="D25" s="4" t="str">
        <f>"("&amp;$C$16&amp;"-"&amp;$C$19&amp;")·("&amp;$C$17&amp;"-"&amp;$C$18&amp;")="</f>
        <v>(6-8)·(6-2)=</v>
      </c>
      <c r="E25" s="4">
        <f>($C$16-$C$19)*($C$17-$C$18)</f>
        <v>-8</v>
      </c>
      <c r="F25" s="4"/>
      <c r="G25" s="4"/>
      <c r="H25" s="48"/>
    </row>
    <row r="26" spans="2:8" ht="12.75">
      <c r="B26" s="4">
        <v>11</v>
      </c>
      <c r="C26" s="4"/>
      <c r="D26" s="4" t="str">
        <f>"(-"&amp;$C$16&amp;"+"&amp;$C$19&amp;")·("&amp;$C$17&amp;"-"&amp;$C$18&amp;")="</f>
        <v>(-6+8)·(6-2)=</v>
      </c>
      <c r="E26" s="4">
        <f>(-$C$16+$C$19)*($C$17-$C$18)</f>
        <v>8</v>
      </c>
      <c r="F26" s="4"/>
      <c r="G26" s="4"/>
      <c r="H26" s="48"/>
    </row>
    <row r="27" spans="2:8" ht="12.75">
      <c r="B27" s="4">
        <v>12</v>
      </c>
      <c r="C27" s="4"/>
      <c r="D27" s="4" t="str">
        <f>"(-"&amp;$C$16&amp;"+"&amp;$C$19&amp;")·(-"&amp;$C$17&amp;"-"&amp;$C$18&amp;")="</f>
        <v>(-6+8)·(-6-2)=</v>
      </c>
      <c r="E27" s="4">
        <f>(-$C$16+$C$19)*(-$C$17-$C$18)</f>
        <v>-16</v>
      </c>
      <c r="F27" s="4"/>
      <c r="G27" s="4"/>
      <c r="H27" s="48"/>
    </row>
    <row r="28" spans="2:8" ht="12.75">
      <c r="B28" s="4">
        <v>13</v>
      </c>
      <c r="C28" s="4"/>
      <c r="D28" s="4" t="str">
        <f>"-("&amp;$C$16&amp;"-"&amp;$C$19&amp;")·("&amp;$C$17&amp;"-"&amp;$C$18&amp;")="</f>
        <v>-(6-8)·(6-2)=</v>
      </c>
      <c r="E28" s="4">
        <f>-($C$16-$C$19)*($C$17-$C$18)</f>
        <v>8</v>
      </c>
      <c r="F28" s="4"/>
      <c r="G28" s="4"/>
      <c r="H28" s="48"/>
    </row>
    <row r="29" spans="2:8" ht="12.75">
      <c r="B29" s="4">
        <v>14</v>
      </c>
      <c r="C29" s="4"/>
      <c r="D29" s="4" t="str">
        <f>"-("&amp;$C$16&amp;"+"&amp;$C$19&amp;")·("&amp;$C$17&amp;"-"&amp;$C$18&amp;")="</f>
        <v>-(6+8)·(6-2)=</v>
      </c>
      <c r="E29" s="4">
        <f>-($C$16+$C$19)*($C$17-$C$18)</f>
        <v>-56</v>
      </c>
      <c r="F29" s="4"/>
      <c r="G29" s="4"/>
      <c r="H29" s="48"/>
    </row>
    <row r="30" spans="2:8" ht="12.75">
      <c r="B30" s="4">
        <v>15</v>
      </c>
      <c r="C30" s="4"/>
      <c r="D30" s="4" t="str">
        <f>"-(-"&amp;$C$16&amp;"+"&amp;$C$19&amp;")·("&amp;$C$17&amp;"-"&amp;$C$18&amp;")="</f>
        <v>-(-6+8)·(6-2)=</v>
      </c>
      <c r="E30" s="4">
        <f>-(-$C$16+$C$19)*($C$17-$C$18)</f>
        <v>-8</v>
      </c>
      <c r="F30" s="4"/>
      <c r="G30" s="4"/>
      <c r="H30" s="48"/>
    </row>
    <row r="31" spans="2:8" ht="12.75">
      <c r="B31" s="4">
        <v>16</v>
      </c>
      <c r="C31" s="4"/>
      <c r="D31" s="4" t="str">
        <f>"(-"&amp;$C$16&amp;"+"&amp;$C$19&amp;")·(-"&amp;$C$17&amp;"+"&amp;$C$18&amp;")·("&amp;$C$20&amp;"-"&amp;$C$21&amp;")="</f>
        <v>(-6+8)·(-6+2)·(7-3)=</v>
      </c>
      <c r="E31" s="4">
        <f>(-$C$16+$C$19)*(-$C$17+$C$18)*($C$20-$C$21)</f>
        <v>-32</v>
      </c>
      <c r="F31" s="4"/>
      <c r="G31" s="4"/>
      <c r="H31" s="48"/>
    </row>
    <row r="32" spans="2:8" ht="12.75">
      <c r="B32" s="4">
        <v>17</v>
      </c>
      <c r="C32" s="4"/>
      <c r="D32" s="4" t="str">
        <f>"(-"&amp;$C$16&amp;"+"&amp;$C$19&amp;")·("&amp;$C$17&amp;"-"&amp;$C$18&amp;")·("&amp;$C$20&amp;"-"&amp;$C$21&amp;")="</f>
        <v>(-6+8)·(6-2)·(7-3)=</v>
      </c>
      <c r="E32" s="4">
        <f>(-$C$16+$C$19)*($C$17-$C$18)*($C$20-$C$21)</f>
        <v>32</v>
      </c>
      <c r="F32" s="4"/>
      <c r="G32" s="4"/>
      <c r="H32" s="48"/>
    </row>
    <row r="33" spans="2:8" ht="12.75">
      <c r="B33" s="4">
        <v>18</v>
      </c>
      <c r="C33" s="4"/>
      <c r="D33" s="4" t="str">
        <f>"-(-"&amp;$C$16&amp;"+"&amp;$C$19&amp;")·("&amp;$C$17&amp;"-"&amp;$C$18&amp;")·(-"&amp;$C$20&amp;"+"&amp;$C$21&amp;")="</f>
        <v>-(-6+8)·(6-2)·(-7+3)=</v>
      </c>
      <c r="E33" s="4">
        <f>-(-$C$16+$C$19)*($C$17-$C$18)*(-$C$20+$C$21)</f>
        <v>32</v>
      </c>
      <c r="F33" s="4"/>
      <c r="G33" s="4"/>
      <c r="H33" s="48"/>
    </row>
    <row r="34" spans="2:8" ht="12.75">
      <c r="B34" s="48"/>
      <c r="C34" s="48"/>
      <c r="D34" s="48"/>
      <c r="E34" s="48"/>
      <c r="F34" s="48"/>
      <c r="G34" s="48"/>
      <c r="H34" s="48"/>
    </row>
    <row r="35" spans="2:6" ht="12.75">
      <c r="B35" s="13"/>
      <c r="C35" s="13"/>
      <c r="D35" s="13"/>
      <c r="E35" s="13"/>
      <c r="F35" s="13"/>
    </row>
  </sheetData>
  <sheetProtection sheet="1" objects="1" scenarios="1"/>
  <mergeCells count="1">
    <mergeCell ref="A10:B10"/>
  </mergeCells>
  <conditionalFormatting sqref="C10">
    <cfRule type="cellIs" priority="1" dxfId="0" operator="equal" stopIfTrue="1">
      <formula>""""""</formula>
    </cfRule>
    <cfRule type="cellIs" priority="2" dxfId="1" operator="equal" stopIfTrue="1">
      <formula>$D$10</formula>
    </cfRule>
    <cfRule type="cellIs" priority="3" dxfId="2" operator="notEqual" stopIfTrue="1">
      <formula>$D$10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Gandalf</cp:lastModifiedBy>
  <dcterms:created xsi:type="dcterms:W3CDTF">2007-03-03T19:36:54Z</dcterms:created>
  <dcterms:modified xsi:type="dcterms:W3CDTF">2009-02-11T11:34:05Z</dcterms:modified>
  <cp:category/>
  <cp:version/>
  <cp:contentType/>
  <cp:contentStatus/>
</cp:coreProperties>
</file>