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BA3D5492-6B5D-4C77-A0DB-7C1528A1E083}" xr6:coauthVersionLast="45" xr6:coauthVersionMax="45" xr10:uidLastSave="{00000000-0000-0000-0000-000000000000}"/>
  <bookViews>
    <workbookView xWindow="-108" yWindow="-108" windowWidth="23256" windowHeight="12720" xr2:uid="{43B108F6-6B3C-41B0-A7E7-E952ACB93122}"/>
  </bookViews>
  <sheets>
    <sheet name="Tabelle1" sheetId="1" r:id="rId1"/>
  </sheets>
  <definedNames>
    <definedName name="_xlnm.Print_Area" localSheetId="0">Tabelle1!$A$1:$BE$47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6" i="1" l="1"/>
  <c r="AR28" i="1"/>
  <c r="AR20" i="1"/>
  <c r="AR12" i="1"/>
  <c r="BJ24" i="1"/>
  <c r="BK24" i="1"/>
  <c r="BJ25" i="1"/>
  <c r="BK25" i="1"/>
  <c r="BJ26" i="1"/>
  <c r="BK26" i="1"/>
  <c r="BJ27" i="1"/>
  <c r="BK27" i="1"/>
  <c r="BJ28" i="1"/>
  <c r="BK28" i="1"/>
  <c r="BJ29" i="1"/>
  <c r="BK29" i="1"/>
  <c r="BJ30" i="1"/>
  <c r="BK30" i="1"/>
  <c r="BJ31" i="1"/>
  <c r="BK31" i="1"/>
  <c r="BJ32" i="1"/>
  <c r="BK32" i="1"/>
  <c r="BJ33" i="1"/>
  <c r="BK33" i="1"/>
  <c r="BJ34" i="1"/>
  <c r="BK34" i="1"/>
  <c r="BJ35" i="1"/>
  <c r="BK35" i="1"/>
  <c r="BJ36" i="1"/>
  <c r="BK36" i="1"/>
  <c r="BJ37" i="1"/>
  <c r="BK37" i="1"/>
  <c r="BJ38" i="1"/>
  <c r="BK38" i="1"/>
  <c r="BJ39" i="1"/>
  <c r="BK39" i="1"/>
  <c r="BJ40" i="1"/>
  <c r="BK40" i="1"/>
  <c r="BJ41" i="1"/>
  <c r="BK41" i="1"/>
  <c r="BJ42" i="1"/>
  <c r="BK42" i="1"/>
  <c r="BJ43" i="1"/>
  <c r="BK43" i="1"/>
  <c r="BL42" i="1" l="1"/>
  <c r="BM42" i="1" s="1"/>
  <c r="BI42" i="1" s="1"/>
  <c r="BL40" i="1"/>
  <c r="BM40" i="1" s="1"/>
  <c r="BI40" i="1" s="1"/>
  <c r="BL38" i="1"/>
  <c r="BM38" i="1" s="1"/>
  <c r="BI38" i="1" s="1"/>
  <c r="BL36" i="1"/>
  <c r="BM36" i="1" s="1"/>
  <c r="BI36" i="1" s="1"/>
  <c r="BL34" i="1"/>
  <c r="BM34" i="1" s="1"/>
  <c r="BI34" i="1" s="1"/>
  <c r="BL32" i="1"/>
  <c r="BM32" i="1" s="1"/>
  <c r="BI32" i="1" s="1"/>
  <c r="BL30" i="1"/>
  <c r="BM30" i="1" s="1"/>
  <c r="BI30" i="1" s="1"/>
  <c r="BL28" i="1"/>
  <c r="BM28" i="1" s="1"/>
  <c r="BI28" i="1" s="1"/>
  <c r="BL26" i="1"/>
  <c r="BM26" i="1" s="1"/>
  <c r="BI26" i="1" s="1"/>
  <c r="BL24" i="1"/>
  <c r="BM24" i="1" s="1"/>
  <c r="BI24" i="1" s="1"/>
  <c r="BL43" i="1"/>
  <c r="BM43" i="1" s="1"/>
  <c r="BI43" i="1" s="1"/>
  <c r="BL39" i="1"/>
  <c r="BM39" i="1" s="1"/>
  <c r="BI39" i="1" s="1"/>
  <c r="BL35" i="1"/>
  <c r="BM35" i="1" s="1"/>
  <c r="BI35" i="1" s="1"/>
  <c r="BL31" i="1"/>
  <c r="BM31" i="1" s="1"/>
  <c r="BI31" i="1" s="1"/>
  <c r="BL29" i="1"/>
  <c r="BM29" i="1" s="1"/>
  <c r="BI29" i="1" s="1"/>
  <c r="BL27" i="1"/>
  <c r="BM27" i="1" s="1"/>
  <c r="BI27" i="1" s="1"/>
  <c r="BL25" i="1"/>
  <c r="BM25" i="1" s="1"/>
  <c r="BI25" i="1" s="1"/>
  <c r="BL41" i="1"/>
  <c r="BM41" i="1" s="1"/>
  <c r="BI41" i="1" s="1"/>
  <c r="BL37" i="1"/>
  <c r="BM37" i="1" s="1"/>
  <c r="BI37" i="1" s="1"/>
  <c r="BL33" i="1"/>
  <c r="BM33" i="1" s="1"/>
  <c r="BI33" i="1" s="1"/>
  <c r="J37" i="1"/>
  <c r="G37" i="1"/>
  <c r="J29" i="1"/>
  <c r="G29" i="1"/>
  <c r="J21" i="1"/>
  <c r="G21" i="1"/>
  <c r="J13" i="1"/>
  <c r="G13" i="1"/>
  <c r="X37" i="1"/>
  <c r="U37" i="1"/>
  <c r="X29" i="1"/>
  <c r="U29" i="1"/>
  <c r="X21" i="1"/>
  <c r="U21" i="1"/>
  <c r="X13" i="1"/>
  <c r="U13" i="1"/>
  <c r="X5" i="1"/>
  <c r="U5" i="1"/>
  <c r="J5" i="1"/>
  <c r="G5" i="1"/>
  <c r="AF36" i="1"/>
  <c r="AF28" i="1"/>
  <c r="AF20" i="1"/>
  <c r="AF12" i="1"/>
  <c r="AR4" i="1"/>
  <c r="BK23" i="1"/>
  <c r="BJ23" i="1"/>
  <c r="BK22" i="1"/>
  <c r="BJ22" i="1"/>
  <c r="BK21" i="1"/>
  <c r="BJ21" i="1"/>
  <c r="BK20" i="1"/>
  <c r="BJ20" i="1"/>
  <c r="BK19" i="1"/>
  <c r="BJ19" i="1"/>
  <c r="BK18" i="1"/>
  <c r="BJ18" i="1"/>
  <c r="BK17" i="1"/>
  <c r="BJ17" i="1"/>
  <c r="BK16" i="1"/>
  <c r="BJ16" i="1"/>
  <c r="BK15" i="1"/>
  <c r="BJ15" i="1"/>
  <c r="BK14" i="1"/>
  <c r="BJ14" i="1"/>
  <c r="BK13" i="1"/>
  <c r="BJ13" i="1"/>
  <c r="BK12" i="1"/>
  <c r="BJ12" i="1"/>
  <c r="BK11" i="1"/>
  <c r="BJ11" i="1"/>
  <c r="BK10" i="1"/>
  <c r="BJ10" i="1"/>
  <c r="BK9" i="1"/>
  <c r="BJ9" i="1"/>
  <c r="BK8" i="1"/>
  <c r="BJ8" i="1"/>
  <c r="BK7" i="1"/>
  <c r="BJ7" i="1"/>
  <c r="BK6" i="1"/>
  <c r="BJ6" i="1"/>
  <c r="BK5" i="1"/>
  <c r="BJ5" i="1"/>
  <c r="BL11" i="1" l="1"/>
  <c r="BM11" i="1" s="1"/>
  <c r="BI11" i="1" s="1"/>
  <c r="BL15" i="1"/>
  <c r="BM15" i="1" s="1"/>
  <c r="BI15" i="1" s="1"/>
  <c r="BL21" i="1"/>
  <c r="BM21" i="1" s="1"/>
  <c r="BI21" i="1" s="1"/>
  <c r="BL23" i="1"/>
  <c r="BM23" i="1" s="1"/>
  <c r="BI23" i="1" s="1"/>
  <c r="BL8" i="1"/>
  <c r="BM8" i="1" s="1"/>
  <c r="BI8" i="1" s="1"/>
  <c r="BL7" i="1"/>
  <c r="BM7" i="1" s="1"/>
  <c r="BI7" i="1" s="1"/>
  <c r="BL12" i="1"/>
  <c r="BM12" i="1" s="1"/>
  <c r="BI12" i="1" s="1"/>
  <c r="BL22" i="1"/>
  <c r="BM22" i="1" s="1"/>
  <c r="BI22" i="1" s="1"/>
  <c r="BL6" i="1"/>
  <c r="BM6" i="1" s="1"/>
  <c r="BI6" i="1" s="1"/>
  <c r="BL14" i="1"/>
  <c r="BM14" i="1" s="1"/>
  <c r="BI14" i="1" s="1"/>
  <c r="BL16" i="1"/>
  <c r="BM16" i="1" s="1"/>
  <c r="BI16" i="1" s="1"/>
  <c r="BL20" i="1"/>
  <c r="BM20" i="1" s="1"/>
  <c r="BI20" i="1" s="1"/>
  <c r="BL17" i="1"/>
  <c r="BM17" i="1" s="1"/>
  <c r="BI17" i="1" s="1"/>
  <c r="BL9" i="1"/>
  <c r="BM9" i="1" s="1"/>
  <c r="BI9" i="1" s="1"/>
  <c r="BL10" i="1"/>
  <c r="BM10" i="1" s="1"/>
  <c r="BI10" i="1" s="1"/>
  <c r="BL13" i="1"/>
  <c r="BM13" i="1" s="1"/>
  <c r="BI13" i="1" s="1"/>
  <c r="BL18" i="1"/>
  <c r="BM18" i="1" s="1"/>
  <c r="BI18" i="1" s="1"/>
  <c r="BL19" i="1"/>
  <c r="BM19" i="1" s="1"/>
  <c r="BI19" i="1" s="1"/>
  <c r="BL5" i="1"/>
  <c r="BM5" i="1" s="1"/>
  <c r="BI5" i="1" s="1"/>
  <c r="AA48" i="1"/>
  <c r="M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BR4" i="1"/>
  <c r="BQ4" i="1" s="1"/>
  <c r="BH29" i="1" l="1"/>
  <c r="BH5" i="1"/>
  <c r="BH42" i="1"/>
  <c r="BH25" i="1"/>
  <c r="BH24" i="1"/>
  <c r="BH37" i="1"/>
  <c r="BH39" i="1"/>
  <c r="BH34" i="1"/>
  <c r="BH43" i="1"/>
  <c r="BH31" i="1"/>
  <c r="BH38" i="1"/>
  <c r="BH27" i="1"/>
  <c r="BH26" i="1"/>
  <c r="BH40" i="1"/>
  <c r="BH41" i="1"/>
  <c r="BH36" i="1"/>
  <c r="BH33" i="1"/>
  <c r="BH35" i="1"/>
  <c r="BH32" i="1"/>
  <c r="BH30" i="1"/>
  <c r="BH28" i="1"/>
  <c r="BH11" i="1"/>
  <c r="BH13" i="1"/>
  <c r="BH20" i="1"/>
  <c r="BH10" i="1"/>
  <c r="BH22" i="1"/>
  <c r="BH21" i="1"/>
  <c r="BH16" i="1"/>
  <c r="BH12" i="1"/>
  <c r="BH15" i="1"/>
  <c r="BH19" i="1"/>
  <c r="BH9" i="1"/>
  <c r="BH14" i="1"/>
  <c r="BH7" i="1"/>
  <c r="BH8" i="1"/>
  <c r="BH18" i="1"/>
  <c r="BH17" i="1"/>
  <c r="BH6" i="1"/>
  <c r="BH23" i="1"/>
  <c r="AM37" i="1" l="1"/>
  <c r="AQ37" i="1"/>
  <c r="AL37" i="1"/>
  <c r="AP37" i="1"/>
  <c r="AI36" i="1"/>
  <c r="AO37" i="1"/>
  <c r="BC37" i="1"/>
  <c r="BB37" i="1"/>
  <c r="AU36" i="1"/>
  <c r="AX37" i="1"/>
  <c r="BA37" i="1"/>
  <c r="AY37" i="1"/>
  <c r="W37" i="1" s="1"/>
  <c r="AM29" i="1"/>
  <c r="AQ29" i="1"/>
  <c r="AL29" i="1"/>
  <c r="H29" i="1" s="1"/>
  <c r="AP29" i="1"/>
  <c r="AI28" i="1"/>
  <c r="AO29" i="1"/>
  <c r="AU28" i="1"/>
  <c r="BC29" i="1"/>
  <c r="AX29" i="1"/>
  <c r="V29" i="1" s="1"/>
  <c r="AY29" i="1"/>
  <c r="BA29" i="1"/>
  <c r="BB29" i="1"/>
  <c r="AM21" i="1"/>
  <c r="AO21" i="1"/>
  <c r="AQ21" i="1"/>
  <c r="AL21" i="1"/>
  <c r="H21" i="1" s="1"/>
  <c r="AP21" i="1"/>
  <c r="AI20" i="1"/>
  <c r="AY21" i="1"/>
  <c r="W21" i="1" s="1"/>
  <c r="AU20" i="1"/>
  <c r="BC21" i="1"/>
  <c r="BA21" i="1"/>
  <c r="AX21" i="1"/>
  <c r="V21" i="1" s="1"/>
  <c r="BB21" i="1"/>
  <c r="AM13" i="1"/>
  <c r="AU12" i="1"/>
  <c r="AQ13" i="1"/>
  <c r="AL13" i="1"/>
  <c r="H13" i="1" s="1"/>
  <c r="AY13" i="1"/>
  <c r="W13" i="1" s="1"/>
  <c r="AP13" i="1"/>
  <c r="AI12" i="1"/>
  <c r="AO13" i="1"/>
  <c r="BC13" i="1"/>
  <c r="BA13" i="1"/>
  <c r="BB13" i="1"/>
  <c r="AX13" i="1"/>
  <c r="V13" i="1" s="1"/>
  <c r="AU4" i="1"/>
  <c r="BC5" i="1"/>
  <c r="BB5" i="1"/>
  <c r="BA5" i="1"/>
  <c r="AY5" i="1"/>
  <c r="W5" i="1" s="1"/>
  <c r="AX5" i="1"/>
  <c r="V5" i="1" s="1"/>
  <c r="AM5" i="1"/>
  <c r="I5" i="1" s="1"/>
  <c r="AL5" i="1"/>
  <c r="H5" i="1" s="1"/>
  <c r="AO5" i="1"/>
  <c r="AP5" i="1"/>
  <c r="AI4" i="1"/>
  <c r="AQ5" i="1"/>
  <c r="V37" i="1"/>
  <c r="I37" i="1"/>
  <c r="H37" i="1"/>
  <c r="W29" i="1"/>
  <c r="I29" i="1"/>
  <c r="I21" i="1"/>
  <c r="I13" i="1"/>
  <c r="AX40" i="1" l="1"/>
  <c r="AY40" i="1" s="1"/>
  <c r="AU40" i="1"/>
  <c r="AL40" i="1"/>
  <c r="AM40" i="1" s="1"/>
  <c r="AI40" i="1"/>
  <c r="AT38" i="1"/>
  <c r="AS38" i="1"/>
  <c r="AY42" i="1"/>
  <c r="AZ42" i="1" s="1"/>
  <c r="AU42" i="1" s="1"/>
  <c r="AV42" i="1"/>
  <c r="AH38" i="1"/>
  <c r="AG38" i="1"/>
  <c r="AM42" i="1"/>
  <c r="AN42" i="1" s="1"/>
  <c r="AI42" i="1" s="1"/>
  <c r="AJ42" i="1"/>
  <c r="AY36" i="1"/>
  <c r="AX36" i="1"/>
  <c r="BB36" i="1"/>
  <c r="AW36" i="1"/>
  <c r="AZ36" i="1"/>
  <c r="AL36" i="1"/>
  <c r="AP36" i="1"/>
  <c r="AK36" i="1"/>
  <c r="AN36" i="1"/>
  <c r="AM36" i="1"/>
  <c r="AX32" i="1"/>
  <c r="AY32" i="1" s="1"/>
  <c r="AU32" i="1"/>
  <c r="AL32" i="1"/>
  <c r="AM32" i="1" s="1"/>
  <c r="AI32" i="1"/>
  <c r="AT30" i="1"/>
  <c r="AS30" i="1"/>
  <c r="AY28" i="1"/>
  <c r="AX28" i="1"/>
  <c r="BB28" i="1"/>
  <c r="AW28" i="1"/>
  <c r="AZ28" i="1"/>
  <c r="AY34" i="1"/>
  <c r="AZ34" i="1" s="1"/>
  <c r="AU34" i="1" s="1"/>
  <c r="AV34" i="1"/>
  <c r="AH30" i="1"/>
  <c r="AG30" i="1"/>
  <c r="AM34" i="1"/>
  <c r="AN34" i="1" s="1"/>
  <c r="AI34" i="1" s="1"/>
  <c r="AJ34" i="1"/>
  <c r="AL28" i="1"/>
  <c r="AP28" i="1"/>
  <c r="AK28" i="1"/>
  <c r="AN28" i="1"/>
  <c r="AM28" i="1"/>
  <c r="AX24" i="1"/>
  <c r="AY24" i="1" s="1"/>
  <c r="AU24" i="1"/>
  <c r="AY20" i="1"/>
  <c r="AX20" i="1"/>
  <c r="AZ20" i="1"/>
  <c r="BB20" i="1"/>
  <c r="AW20" i="1"/>
  <c r="AJ26" i="1"/>
  <c r="AM26" i="1"/>
  <c r="AN26" i="1" s="1"/>
  <c r="AI26" i="1" s="1"/>
  <c r="AT22" i="1"/>
  <c r="AS22" i="1"/>
  <c r="AL20" i="1"/>
  <c r="AP20" i="1"/>
  <c r="AK20" i="1"/>
  <c r="AM20" i="1"/>
  <c r="AN20" i="1"/>
  <c r="AH22" i="1"/>
  <c r="AG22" i="1"/>
  <c r="AY26" i="1"/>
  <c r="AZ26" i="1" s="1"/>
  <c r="AU26" i="1" s="1"/>
  <c r="AV26" i="1"/>
  <c r="AI24" i="1"/>
  <c r="AL24" i="1"/>
  <c r="AM24" i="1" s="1"/>
  <c r="AX16" i="1"/>
  <c r="AY16" i="1" s="1"/>
  <c r="AU16" i="1"/>
  <c r="AL12" i="1"/>
  <c r="AP12" i="1"/>
  <c r="AK12" i="1"/>
  <c r="AM12" i="1"/>
  <c r="AN12" i="1"/>
  <c r="AM18" i="1"/>
  <c r="AN18" i="1" s="1"/>
  <c r="AI18" i="1" s="1"/>
  <c r="AJ18" i="1"/>
  <c r="AH14" i="1"/>
  <c r="AG14" i="1"/>
  <c r="AT14" i="1"/>
  <c r="AS14" i="1"/>
  <c r="AI16" i="1"/>
  <c r="AL16" i="1"/>
  <c r="AM16" i="1" s="1"/>
  <c r="AY12" i="1"/>
  <c r="AX12" i="1"/>
  <c r="AZ12" i="1"/>
  <c r="BB12" i="1"/>
  <c r="AW12" i="1"/>
  <c r="AY18" i="1"/>
  <c r="AZ18" i="1" s="1"/>
  <c r="AU18" i="1" s="1"/>
  <c r="AV18" i="1"/>
  <c r="BR14" i="1"/>
  <c r="BQ14" i="1" s="1"/>
  <c r="BR13" i="1"/>
  <c r="BQ13" i="1" s="1"/>
  <c r="BR12" i="1"/>
  <c r="BQ12" i="1" s="1"/>
  <c r="BR11" i="1"/>
  <c r="BQ11" i="1" s="1"/>
  <c r="BR10" i="1"/>
  <c r="BQ10" i="1" s="1"/>
  <c r="BR9" i="1"/>
  <c r="BQ9" i="1" s="1"/>
  <c r="BR7" i="1"/>
  <c r="BQ7" i="1" s="1"/>
  <c r="BR8" i="1"/>
  <c r="BQ8" i="1" s="1"/>
  <c r="BR6" i="1"/>
  <c r="BQ6" i="1" s="1"/>
  <c r="AY10" i="1"/>
  <c r="AZ10" i="1" s="1"/>
  <c r="AU10" i="1" s="1"/>
  <c r="AV10" i="1"/>
  <c r="AX8" i="1"/>
  <c r="AY8" i="1" s="1"/>
  <c r="AU8" i="1"/>
  <c r="AZ4" i="1"/>
  <c r="AW4" i="1"/>
  <c r="AY4" i="1"/>
  <c r="BB4" i="1"/>
  <c r="AX4" i="1"/>
  <c r="AT6" i="1"/>
  <c r="AS6" i="1"/>
  <c r="AM10" i="1"/>
  <c r="AN10" i="1" s="1"/>
  <c r="AI10" i="1" s="1"/>
  <c r="AJ10" i="1"/>
  <c r="AL8" i="1"/>
  <c r="AI8" i="1"/>
  <c r="AG6" i="1"/>
  <c r="AH6" i="1"/>
  <c r="AM4" i="1"/>
  <c r="AN4" i="1"/>
  <c r="AK4" i="1"/>
  <c r="AL4" i="1"/>
  <c r="AP4" i="1"/>
  <c r="AH37" i="1" l="1"/>
  <c r="AG37" i="1"/>
  <c r="AJ37" i="1"/>
  <c r="AJ41" i="1" s="1"/>
  <c r="AI37" i="1"/>
  <c r="AI39" i="1" s="1"/>
  <c r="AS37" i="1"/>
  <c r="Q37" i="1" s="1"/>
  <c r="AV37" i="1"/>
  <c r="AV41" i="1" s="1"/>
  <c r="AU37" i="1"/>
  <c r="AU39" i="1" s="1"/>
  <c r="AT37" i="1"/>
  <c r="AH40" i="1"/>
  <c r="AG40" i="1"/>
  <c r="AS40" i="1"/>
  <c r="AT40" i="1"/>
  <c r="AH29" i="1"/>
  <c r="AG29" i="1"/>
  <c r="C29" i="1" s="1"/>
  <c r="AJ29" i="1"/>
  <c r="AJ33" i="1" s="1"/>
  <c r="AI29" i="1"/>
  <c r="AI31" i="1" s="1"/>
  <c r="AH32" i="1"/>
  <c r="AG32" i="1"/>
  <c r="AS29" i="1"/>
  <c r="AV29" i="1"/>
  <c r="AV33" i="1" s="1"/>
  <c r="AU29" i="1"/>
  <c r="AU31" i="1" s="1"/>
  <c r="AT29" i="1"/>
  <c r="AS32" i="1"/>
  <c r="AT32" i="1"/>
  <c r="AH24" i="1"/>
  <c r="AG24" i="1"/>
  <c r="AS21" i="1"/>
  <c r="Q21" i="1" s="1"/>
  <c r="AV21" i="1"/>
  <c r="AV25" i="1" s="1"/>
  <c r="AT21" i="1"/>
  <c r="R21" i="1" s="1"/>
  <c r="AU21" i="1"/>
  <c r="AU23" i="1" s="1"/>
  <c r="AH21" i="1"/>
  <c r="D21" i="1" s="1"/>
  <c r="AG21" i="1"/>
  <c r="C21" i="1" s="1"/>
  <c r="AI21" i="1"/>
  <c r="AI23" i="1" s="1"/>
  <c r="AJ21" i="1"/>
  <c r="AJ25" i="1" s="1"/>
  <c r="AS24" i="1"/>
  <c r="AT24" i="1"/>
  <c r="AS13" i="1"/>
  <c r="Q13" i="1" s="1"/>
  <c r="AT13" i="1"/>
  <c r="AV13" i="1"/>
  <c r="AV17" i="1" s="1"/>
  <c r="AU13" i="1"/>
  <c r="AU15" i="1" s="1"/>
  <c r="AH16" i="1"/>
  <c r="AG16" i="1"/>
  <c r="AH13" i="1"/>
  <c r="D13" i="1" s="1"/>
  <c r="AI13" i="1"/>
  <c r="AI15" i="1" s="1"/>
  <c r="AG13" i="1"/>
  <c r="C13" i="1" s="1"/>
  <c r="AJ13" i="1"/>
  <c r="AJ17" i="1" s="1"/>
  <c r="AS16" i="1"/>
  <c r="AT16" i="1"/>
  <c r="D37" i="1"/>
  <c r="C37" i="1"/>
  <c r="Q29" i="1"/>
  <c r="R29" i="1"/>
  <c r="D29" i="1"/>
  <c r="R13" i="1"/>
  <c r="T13" i="1"/>
  <c r="AS8" i="1"/>
  <c r="AT8" i="1"/>
  <c r="AU5" i="1"/>
  <c r="S5" i="1" s="1"/>
  <c r="AV5" i="1"/>
  <c r="AT5" i="1"/>
  <c r="R5" i="1" s="1"/>
  <c r="AS5" i="1"/>
  <c r="AM8" i="1"/>
  <c r="AH8" i="1" s="1"/>
  <c r="BR5" i="1"/>
  <c r="BQ5" i="1" s="1"/>
  <c r="BP9" i="1" s="1"/>
  <c r="AG5" i="1"/>
  <c r="AJ5" i="1"/>
  <c r="F5" i="1" s="1"/>
  <c r="AI5" i="1"/>
  <c r="E5" i="1" s="1"/>
  <c r="AH5" i="1"/>
  <c r="D5" i="1" s="1"/>
  <c r="AS39" i="1" l="1"/>
  <c r="AT39" i="1"/>
  <c r="AH39" i="1"/>
  <c r="AG39" i="1"/>
  <c r="T29" i="1"/>
  <c r="AS31" i="1"/>
  <c r="AT31" i="1"/>
  <c r="T21" i="1"/>
  <c r="AH31" i="1"/>
  <c r="AG31" i="1"/>
  <c r="AG23" i="1"/>
  <c r="AH23" i="1"/>
  <c r="AS23" i="1"/>
  <c r="AT23" i="1"/>
  <c r="AG15" i="1"/>
  <c r="AH15" i="1"/>
  <c r="AS15" i="1"/>
  <c r="AT15" i="1"/>
  <c r="T37" i="1"/>
  <c r="R37" i="1"/>
  <c r="E37" i="1"/>
  <c r="F37" i="1"/>
  <c r="F29" i="1"/>
  <c r="E29" i="1"/>
  <c r="F21" i="1"/>
  <c r="E21" i="1"/>
  <c r="F13" i="1"/>
  <c r="E13" i="1"/>
  <c r="S37" i="1"/>
  <c r="S29" i="1"/>
  <c r="S21" i="1"/>
  <c r="S13" i="1"/>
  <c r="AV9" i="1"/>
  <c r="T5" i="1"/>
  <c r="Q5" i="1"/>
  <c r="C5" i="1"/>
  <c r="AU7" i="1"/>
  <c r="AT7" i="1"/>
  <c r="AS7" i="1"/>
  <c r="AG8" i="1"/>
  <c r="AG7" i="1"/>
  <c r="AH7" i="1"/>
  <c r="BP14" i="1"/>
  <c r="BP11" i="1"/>
  <c r="BP8" i="1"/>
  <c r="BP5" i="1"/>
  <c r="BP13" i="1"/>
  <c r="BP4" i="1"/>
  <c r="BP6" i="1"/>
  <c r="BP7" i="1"/>
  <c r="BP10" i="1"/>
  <c r="BP12" i="1"/>
  <c r="AJ9" i="1"/>
  <c r="AI7" i="1"/>
  <c r="AT17" i="1" l="1"/>
  <c r="AT18" i="1" s="1"/>
  <c r="AT25" i="1"/>
  <c r="AT26" i="1" s="1"/>
  <c r="AU41" i="1"/>
  <c r="AI41" i="1"/>
  <c r="AU33" i="1"/>
  <c r="AT41" i="1"/>
  <c r="AT42" i="1" s="1"/>
  <c r="AI25" i="1"/>
  <c r="AH41" i="1"/>
  <c r="AH42" i="1" s="1"/>
  <c r="AT33" i="1"/>
  <c r="AT34" i="1" s="1"/>
  <c r="AI33" i="1"/>
  <c r="AH17" i="1"/>
  <c r="AH18" i="1" s="1"/>
  <c r="AH25" i="1"/>
  <c r="AH26" i="1" s="1"/>
  <c r="AH33" i="1"/>
  <c r="AH34" i="1" s="1"/>
  <c r="AU25" i="1"/>
  <c r="AI17" i="1"/>
  <c r="AU17" i="1"/>
  <c r="V47" i="1"/>
  <c r="N47" i="1"/>
  <c r="F47" i="1"/>
  <c r="T47" i="1"/>
  <c r="L47" i="1"/>
  <c r="D47" i="1"/>
  <c r="H47" i="1"/>
  <c r="R47" i="1"/>
  <c r="J47" i="1"/>
  <c r="P47" i="1"/>
  <c r="B47" i="1"/>
  <c r="AT9" i="1"/>
  <c r="AT10" i="1" s="1"/>
  <c r="AU9" i="1"/>
  <c r="AH9" i="1"/>
  <c r="AH10" i="1" s="1"/>
  <c r="A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Müller</author>
  </authors>
  <commentList>
    <comment ref="AD3" authorId="0" shapeId="0" xr:uid="{0C700B99-AC82-4D6B-896E-05CA794C4B7C}">
      <text>
        <r>
          <rPr>
            <b/>
            <sz val="9"/>
            <color indexed="81"/>
            <rFont val="Segoe UI"/>
            <family val="2"/>
          </rPr>
          <t>Neue Zufallszahlen durch Drücken von F9</t>
        </r>
      </text>
    </comment>
  </commentList>
</comments>
</file>

<file path=xl/sharedStrings.xml><?xml version="1.0" encoding="utf-8"?>
<sst xmlns="http://schemas.openxmlformats.org/spreadsheetml/2006/main" count="39" uniqueCount="21">
  <si>
    <t xml:space="preserve">Aufgabe 1: </t>
  </si>
  <si>
    <t>Dividiere schriftlich</t>
  </si>
  <si>
    <t xml:space="preserve">a) </t>
  </si>
  <si>
    <t xml:space="preserve">: </t>
  </si>
  <si>
    <t>=</t>
  </si>
  <si>
    <t>b)</t>
  </si>
  <si>
    <t>c)</t>
  </si>
  <si>
    <t>d)</t>
  </si>
  <si>
    <t>Schriftliches Dividieren - ausführliche Lösung</t>
  </si>
  <si>
    <t>e)</t>
  </si>
  <si>
    <t>f)</t>
  </si>
  <si>
    <t>g)</t>
  </si>
  <si>
    <t>h)</t>
  </si>
  <si>
    <t>i)</t>
  </si>
  <si>
    <t>j)</t>
  </si>
  <si>
    <t xml:space="preserve">Lösungen: </t>
  </si>
  <si>
    <t>eine Zahl bleibt übrig</t>
  </si>
  <si>
    <t>Min</t>
  </si>
  <si>
    <t>Max</t>
  </si>
  <si>
    <t>Schriftliches Dividieren durch zweistellige Zahlen (3)</t>
  </si>
  <si>
    <t>Divisor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</si>
</sst>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40">
    <dxf>
      <font>
        <color theme="0"/>
      </font>
      <border>
        <bottom/>
      </border>
    </dxf>
    <dxf>
      <font>
        <color theme="0"/>
      </font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6216-8180-472B-8076-EDD82592CF16}">
  <dimension ref="A1:BS48"/>
  <sheetViews>
    <sheetView tabSelected="1" zoomScaleNormal="100" workbookViewId="0">
      <selection activeCell="BI11" sqref="BI11"/>
    </sheetView>
  </sheetViews>
  <sheetFormatPr baseColWidth="10" defaultColWidth="3" defaultRowHeight="14.4" x14ac:dyDescent="0.3"/>
  <cols>
    <col min="2" max="2" width="3.109375" customWidth="1"/>
    <col min="33" max="43" width="3" customWidth="1"/>
    <col min="46" max="55" width="3" customWidth="1"/>
    <col min="60" max="60" width="3" style="4"/>
    <col min="61" max="61" width="8.5546875" style="4" customWidth="1"/>
    <col min="62" max="62" width="3" style="4"/>
    <col min="63" max="63" width="4" style="4" bestFit="1" customWidth="1"/>
    <col min="64" max="64" width="6" style="4" bestFit="1" customWidth="1"/>
    <col min="65" max="67" width="3" style="4"/>
    <col min="68" max="70" width="7.5546875" style="4" bestFit="1" customWidth="1"/>
    <col min="71" max="71" width="3" style="4"/>
  </cols>
  <sheetData>
    <row r="1" spans="1:70" ht="15.6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 t="s">
        <v>8</v>
      </c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K1" s="11"/>
      <c r="BL1" s="11"/>
      <c r="BM1" s="11"/>
      <c r="BN1" s="11"/>
      <c r="BO1" s="11"/>
      <c r="BP1" s="11"/>
    </row>
    <row r="2" spans="1:70" x14ac:dyDescent="0.3">
      <c r="BI2" s="11" t="s">
        <v>20</v>
      </c>
      <c r="BK2" s="11"/>
      <c r="BL2" s="11"/>
      <c r="BM2" s="11"/>
      <c r="BN2" s="11"/>
      <c r="BO2" s="11"/>
      <c r="BP2" s="11"/>
    </row>
    <row r="3" spans="1:70" x14ac:dyDescent="0.3">
      <c r="A3" s="1" t="s">
        <v>0</v>
      </c>
      <c r="E3" t="s">
        <v>1</v>
      </c>
      <c r="BI3" s="11" t="s">
        <v>17</v>
      </c>
      <c r="BJ3" s="11">
        <v>10</v>
      </c>
      <c r="BK3" s="11"/>
      <c r="BL3" s="11"/>
      <c r="BM3" s="11"/>
      <c r="BN3" s="11"/>
      <c r="BO3" s="11"/>
      <c r="BP3" s="11"/>
      <c r="BQ3" s="11"/>
    </row>
    <row r="4" spans="1:70" x14ac:dyDescent="0.3">
      <c r="AF4" s="4">
        <v>1</v>
      </c>
      <c r="AG4" s="11"/>
      <c r="AH4" s="11"/>
      <c r="AI4" s="3">
        <f ca="1">VLOOKUP(AF4,$BH$5:$BM$43,5,FALSE)</f>
        <v>9790</v>
      </c>
      <c r="AJ4" s="3"/>
      <c r="AK4" s="3">
        <f ca="1">_xlfn.NUMBERVALUE(MID(TEXT(AI4,0),1,1))</f>
        <v>9</v>
      </c>
      <c r="AL4" s="3">
        <f ca="1">_xlfn.NUMBERVALUE(MID(TEXT(AI4,0),2,1))</f>
        <v>7</v>
      </c>
      <c r="AM4" s="3">
        <f ca="1">_xlfn.NUMBERVALUE(MID(TEXT(AI4,0),3,1))</f>
        <v>9</v>
      </c>
      <c r="AN4" s="3">
        <f ca="1">_xlfn.NUMBERVALUE(MID(TEXT(AI4,0),4,1))</f>
        <v>0</v>
      </c>
      <c r="AO4" s="4"/>
      <c r="AP4" s="4">
        <f ca="1">LEN(AI4)</f>
        <v>4</v>
      </c>
      <c r="AQ4" s="4"/>
      <c r="AR4" s="4">
        <f>AF4+1</f>
        <v>2</v>
      </c>
      <c r="AS4" s="4"/>
      <c r="AT4" s="4"/>
      <c r="AU4" s="3">
        <f ca="1">VLOOKUP(AR4,$BH$5:$BM$43,5,FALSE)</f>
        <v>3247</v>
      </c>
      <c r="AV4" s="3"/>
      <c r="AW4" s="3">
        <f ca="1">_xlfn.NUMBERVALUE(MID(TEXT(AU4,0),1,1))</f>
        <v>3</v>
      </c>
      <c r="AX4" s="3">
        <f ca="1">_xlfn.NUMBERVALUE(MID(TEXT(AU4,0),2,1))</f>
        <v>2</v>
      </c>
      <c r="AY4" s="3">
        <f ca="1">_xlfn.NUMBERVALUE(MID(TEXT(AU4,0),3,1))</f>
        <v>4</v>
      </c>
      <c r="AZ4" s="3">
        <f ca="1">_xlfn.NUMBERVALUE(MID(TEXT(AU4,0),4,1))</f>
        <v>7</v>
      </c>
      <c r="BA4" s="4"/>
      <c r="BB4" s="4">
        <f ca="1">LEN(AU4)</f>
        <v>4</v>
      </c>
      <c r="BC4" s="4"/>
      <c r="BD4" s="7"/>
      <c r="BE4" s="7"/>
      <c r="BF4" s="7"/>
      <c r="BG4" s="7"/>
      <c r="BI4" s="11" t="s">
        <v>18</v>
      </c>
      <c r="BJ4" s="11">
        <v>20</v>
      </c>
      <c r="BK4" s="11"/>
      <c r="BL4" s="11"/>
      <c r="BM4" s="11"/>
      <c r="BN4" s="11"/>
      <c r="BO4" s="11"/>
      <c r="BP4" s="4">
        <f ca="1">_xlfn.RANK.EQ(BQ4,$BQ$4:$BQ$14)</f>
        <v>9</v>
      </c>
      <c r="BQ4" s="4">
        <f ca="1">1000000-BR4*1000+RANDBETWEEN(100,999)</f>
        <v>423864</v>
      </c>
      <c r="BR4" s="4">
        <f ca="1">RANDBETWEEN(100,999)</f>
        <v>577</v>
      </c>
    </row>
    <row r="5" spans="1:70" x14ac:dyDescent="0.3">
      <c r="A5" t="s">
        <v>2</v>
      </c>
      <c r="C5" s="5">
        <f ca="1">AG5</f>
        <v>9</v>
      </c>
      <c r="D5" s="5">
        <f t="shared" ref="D5:J5" ca="1" si="0">AH5</f>
        <v>7</v>
      </c>
      <c r="E5" s="5">
        <f t="shared" ca="1" si="0"/>
        <v>9</v>
      </c>
      <c r="F5" s="5">
        <f t="shared" ca="1" si="0"/>
        <v>0</v>
      </c>
      <c r="G5" s="5" t="str">
        <f t="shared" si="0"/>
        <v xml:space="preserve">: </v>
      </c>
      <c r="H5" s="5">
        <f t="shared" ca="1" si="0"/>
        <v>1</v>
      </c>
      <c r="I5" s="5">
        <f t="shared" ca="1" si="0"/>
        <v>0</v>
      </c>
      <c r="J5" s="5" t="str">
        <f t="shared" si="0"/>
        <v>=</v>
      </c>
      <c r="K5" s="6"/>
      <c r="L5" s="6"/>
      <c r="M5" s="6"/>
      <c r="O5" t="s">
        <v>5</v>
      </c>
      <c r="Q5" s="5">
        <f ca="1">AS5</f>
        <v>3</v>
      </c>
      <c r="R5" s="5">
        <f t="shared" ref="R5:X5" ca="1" si="1">AT5</f>
        <v>2</v>
      </c>
      <c r="S5" s="5">
        <f t="shared" ca="1" si="1"/>
        <v>4</v>
      </c>
      <c r="T5" s="5">
        <f t="shared" ca="1" si="1"/>
        <v>7</v>
      </c>
      <c r="U5" s="5" t="str">
        <f t="shared" si="1"/>
        <v xml:space="preserve">: </v>
      </c>
      <c r="V5" s="5">
        <f t="shared" ca="1" si="1"/>
        <v>1</v>
      </c>
      <c r="W5" s="5">
        <f t="shared" ca="1" si="1"/>
        <v>7</v>
      </c>
      <c r="X5" s="5" t="str">
        <f t="shared" si="1"/>
        <v>=</v>
      </c>
      <c r="Y5" s="6"/>
      <c r="Z5" s="6"/>
      <c r="AA5" s="6"/>
      <c r="AG5" s="8">
        <f ca="1">IF(AP4=4,AK4,"")</f>
        <v>9</v>
      </c>
      <c r="AH5" s="8">
        <f ca="1">IF(AP4=4,AL4,AK4)</f>
        <v>7</v>
      </c>
      <c r="AI5" s="8">
        <f ca="1">IF(AP4=4,AM4,AL4)</f>
        <v>9</v>
      </c>
      <c r="AJ5" s="8">
        <f ca="1">IF(AP4=4,AN4,AM4)</f>
        <v>0</v>
      </c>
      <c r="AK5" s="8" t="s">
        <v>3</v>
      </c>
      <c r="AL5" s="8">
        <f ca="1">_xlfn.NUMBERVALUE(LEFT(TEXT(VLOOKUP(AF4,$BH$5:$BM$43,3,FALSE),0),1))</f>
        <v>1</v>
      </c>
      <c r="AM5" s="9">
        <f ca="1">_xlfn.NUMBERVALUE(RIGHT(TEXT(VLOOKUP(AF4,$BH$5:$BM$43,3,FALSE),0),1))</f>
        <v>0</v>
      </c>
      <c r="AN5" t="s">
        <v>4</v>
      </c>
      <c r="AO5" s="8">
        <f ca="1">_xlfn.NUMBERVALUE(MID(TEXT(VLOOKUP(AF4,$BH$5:$BM$43,4,FALSE),0),1,1))</f>
        <v>9</v>
      </c>
      <c r="AP5" s="8">
        <f ca="1">_xlfn.NUMBERVALUE(MID(TEXT(VLOOKUP(AF4,$BH$5:$BM$43,4,FALSE),0),2,1))</f>
        <v>7</v>
      </c>
      <c r="AQ5" s="8">
        <f ca="1">_xlfn.NUMBERVALUE(MID(TEXT(VLOOKUP(AF4,$BH$5:$BM$43,4,FALSE),0),3,1))</f>
        <v>9</v>
      </c>
      <c r="AS5" s="8">
        <f ca="1">IF(BB4=4,AW4,"")</f>
        <v>3</v>
      </c>
      <c r="AT5" s="8">
        <f ca="1">IF(BB4=4,AX4,AW4)</f>
        <v>2</v>
      </c>
      <c r="AU5" s="8">
        <f ca="1">IF(BB4=4,AY4,AX4)</f>
        <v>4</v>
      </c>
      <c r="AV5" s="8">
        <f ca="1">IF(BB4=4,AZ4,AY4)</f>
        <v>7</v>
      </c>
      <c r="AW5" s="8" t="s">
        <v>3</v>
      </c>
      <c r="AX5" s="8">
        <f ca="1">_xlfn.NUMBERVALUE(LEFT(TEXT(VLOOKUP(AR4,$BH$5:$BM$43,3,FALSE),0),1))</f>
        <v>1</v>
      </c>
      <c r="AY5" s="9">
        <f ca="1">_xlfn.NUMBERVALUE(RIGHT(TEXT(VLOOKUP(AR4,$BH$5:$BM$43,3,FALSE),0),1))</f>
        <v>7</v>
      </c>
      <c r="AZ5" t="s">
        <v>4</v>
      </c>
      <c r="BA5" s="8">
        <f ca="1">_xlfn.NUMBERVALUE(MID(TEXT(VLOOKUP(AR4,$BH$5:$BM$43,4,FALSE),0),1,1))</f>
        <v>1</v>
      </c>
      <c r="BB5" s="8">
        <f ca="1">_xlfn.NUMBERVALUE(MID(TEXT(VLOOKUP(AR4,$BH$5:$BM$43,4,FALSE),0),2,1))</f>
        <v>9</v>
      </c>
      <c r="BC5" s="8">
        <f ca="1">_xlfn.NUMBERVALUE(MID(TEXT(VLOOKUP(AR4,$BH$5:$BM$43,4,FALSE),0),3,1))</f>
        <v>1</v>
      </c>
      <c r="BD5" s="7"/>
      <c r="BE5" s="7"/>
      <c r="BF5" s="7"/>
      <c r="BG5" s="7"/>
      <c r="BH5" s="4">
        <f ca="1">_xlfn.RANK.EQ(BI5,$BI$5:$BI$43)</f>
        <v>4</v>
      </c>
      <c r="BI5" s="4">
        <f ca="1">IF(BM5=5,0,RAND())</f>
        <v>0.74769191604618368</v>
      </c>
      <c r="BJ5" s="4">
        <f ca="1">RANDBETWEEN($BJ$3,$BJ$4)</f>
        <v>16</v>
      </c>
      <c r="BK5" s="4">
        <f ca="1">RANDBETWEEN(101,999)</f>
        <v>564</v>
      </c>
      <c r="BL5" s="4">
        <f ca="1">BJ5*BK5</f>
        <v>9024</v>
      </c>
      <c r="BM5" s="4">
        <f ca="1">LEN(TEXT(BL5,0))</f>
        <v>4</v>
      </c>
      <c r="BP5" s="4">
        <f t="shared" ref="BP5:BP14" ca="1" si="2">_xlfn.RANK.EQ(BQ5,$BQ$4:$BQ$14)</f>
        <v>11</v>
      </c>
      <c r="BQ5" s="4">
        <f t="shared" ref="BQ5:BQ14" ca="1" si="3">1000000-BR5*1000+RANDBETWEEN(100,999)</f>
        <v>21983</v>
      </c>
      <c r="BR5" s="4">
        <f ca="1">AO5*100+AP5*10+AQ5</f>
        <v>979</v>
      </c>
    </row>
    <row r="6" spans="1:70" x14ac:dyDescent="0.3">
      <c r="C6" s="5"/>
      <c r="D6" s="5"/>
      <c r="E6" s="5"/>
      <c r="F6" s="6"/>
      <c r="G6" s="6"/>
      <c r="H6" s="6"/>
      <c r="I6" s="6"/>
      <c r="J6" s="6"/>
      <c r="K6" s="6"/>
      <c r="L6" s="6"/>
      <c r="M6" s="6"/>
      <c r="Q6" s="5"/>
      <c r="R6" s="5"/>
      <c r="S6" s="5"/>
      <c r="T6" s="6"/>
      <c r="U6" s="6"/>
      <c r="V6" s="6"/>
      <c r="W6" s="6"/>
      <c r="X6" s="6"/>
      <c r="Y6" s="6"/>
      <c r="Z6" s="6"/>
      <c r="AA6" s="6"/>
      <c r="AF6" s="4"/>
      <c r="AG6" s="10">
        <f ca="1">INT(AO5*AM5/10)+AO5*AL5</f>
        <v>9</v>
      </c>
      <c r="AH6" s="10">
        <f ca="1">MOD(AO5*AM5,10)</f>
        <v>0</v>
      </c>
      <c r="AI6" s="8"/>
      <c r="AJ6" s="8"/>
      <c r="AK6" s="8"/>
      <c r="AL6" s="8"/>
      <c r="AM6" s="8"/>
      <c r="AN6" s="8"/>
      <c r="AO6" s="8"/>
      <c r="AP6" s="8"/>
      <c r="AQ6" s="8"/>
      <c r="AS6" s="10">
        <f ca="1">INT(BA5*AY5/10)+BA5*AX5</f>
        <v>1</v>
      </c>
      <c r="AT6" s="10">
        <f ca="1">MOD(BA5*AY5,10)</f>
        <v>7</v>
      </c>
      <c r="AU6" s="8"/>
      <c r="AV6" s="8"/>
      <c r="AW6" s="8"/>
      <c r="AX6" s="8"/>
      <c r="AY6" s="8"/>
      <c r="AZ6" s="8"/>
      <c r="BA6" s="8"/>
      <c r="BB6" s="8"/>
      <c r="BC6" s="8"/>
      <c r="BD6" s="7"/>
      <c r="BE6" s="7"/>
      <c r="BF6" s="7"/>
      <c r="BG6" s="7"/>
      <c r="BH6" s="4">
        <f t="shared" ref="BH6:BH43" ca="1" si="4">_xlfn.RANK.EQ(BI6,$BI$5:$BI$234)</f>
        <v>26</v>
      </c>
      <c r="BI6" s="4">
        <f t="shared" ref="BI6:BI43" ca="1" si="5">IF(BM6=5,0,RAND())</f>
        <v>0</v>
      </c>
      <c r="BJ6" s="4">
        <f t="shared" ref="BJ6:BJ43" ca="1" si="6">RANDBETWEEN($BJ$3,$BJ$4)</f>
        <v>12</v>
      </c>
      <c r="BK6" s="4">
        <f t="shared" ref="BK6:BK43" ca="1" si="7">RANDBETWEEN(101,999)</f>
        <v>973</v>
      </c>
      <c r="BL6" s="4">
        <f t="shared" ref="BL6:BL23" ca="1" si="8">BJ6*BK6</f>
        <v>11676</v>
      </c>
      <c r="BM6" s="4">
        <f t="shared" ref="BM6:BM23" ca="1" si="9">LEN(TEXT(BL6,0))</f>
        <v>5</v>
      </c>
      <c r="BP6" s="4">
        <f t="shared" ca="1" si="2"/>
        <v>1</v>
      </c>
      <c r="BQ6" s="4">
        <f t="shared" ca="1" si="3"/>
        <v>809432</v>
      </c>
      <c r="BR6" s="4">
        <f ca="1">BA5*100+BB5*10+BC5</f>
        <v>191</v>
      </c>
    </row>
    <row r="7" spans="1:70" x14ac:dyDescent="0.3">
      <c r="C7" s="5"/>
      <c r="D7" s="5"/>
      <c r="E7" s="5"/>
      <c r="F7" s="6"/>
      <c r="G7" s="6"/>
      <c r="H7" s="6"/>
      <c r="I7" s="6"/>
      <c r="J7" s="6"/>
      <c r="K7" s="6"/>
      <c r="L7" s="6"/>
      <c r="M7" s="6"/>
      <c r="Q7" s="5"/>
      <c r="R7" s="5"/>
      <c r="S7" s="5"/>
      <c r="T7" s="6"/>
      <c r="U7" s="6"/>
      <c r="V7" s="6"/>
      <c r="W7" s="6"/>
      <c r="X7" s="6"/>
      <c r="Y7" s="6"/>
      <c r="Z7" s="6"/>
      <c r="AA7" s="6"/>
      <c r="AF7" s="4"/>
      <c r="AG7" s="8">
        <f ca="1">IF(INT(((AH5+AG5*10)-(AH6+AG6*10))/10)&gt;0,INT(((AH5+AG5*10)-(AH6+AG6*10))/10),0)</f>
        <v>0</v>
      </c>
      <c r="AH7" s="8">
        <f ca="1">MOD((AH5+AG5*10)-(AH6+AG6*10),10)</f>
        <v>7</v>
      </c>
      <c r="AI7" s="8">
        <f ca="1">AI5</f>
        <v>9</v>
      </c>
      <c r="AJ7" s="8"/>
      <c r="AK7" s="8"/>
      <c r="AL7" s="8"/>
      <c r="AM7" s="8"/>
      <c r="AN7" s="8"/>
      <c r="AO7" s="8"/>
      <c r="AP7" s="8"/>
      <c r="AQ7" s="8"/>
      <c r="AS7" s="8">
        <f ca="1">IF(INT(((AT5+AS5*10)-(AT6+AS6*10))/10)&gt;0,INT(((AT5+AS5*10)-(AT6+AS6*10))/10),0)</f>
        <v>1</v>
      </c>
      <c r="AT7" s="8">
        <f ca="1">MOD((AT5+AS5*10)-(AT6+AS6*10),10)</f>
        <v>5</v>
      </c>
      <c r="AU7" s="8">
        <f ca="1">AU5</f>
        <v>4</v>
      </c>
      <c r="AV7" s="8"/>
      <c r="AW7" s="8"/>
      <c r="AX7" s="8"/>
      <c r="AY7" s="8"/>
      <c r="AZ7" s="8"/>
      <c r="BA7" s="8"/>
      <c r="BB7" s="8"/>
      <c r="BC7" s="8"/>
      <c r="BD7" s="7"/>
      <c r="BE7" s="7"/>
      <c r="BF7" s="7"/>
      <c r="BG7" s="7"/>
      <c r="BH7" s="4">
        <f t="shared" ca="1" si="4"/>
        <v>12</v>
      </c>
      <c r="BI7" s="4">
        <f t="shared" ca="1" si="5"/>
        <v>0.49681440955089706</v>
      </c>
      <c r="BJ7" s="4">
        <f t="shared" ca="1" si="6"/>
        <v>10</v>
      </c>
      <c r="BK7" s="4">
        <f t="shared" ca="1" si="7"/>
        <v>115</v>
      </c>
      <c r="BL7" s="4">
        <f t="shared" ca="1" si="8"/>
        <v>1150</v>
      </c>
      <c r="BM7" s="4">
        <f t="shared" ca="1" si="9"/>
        <v>4</v>
      </c>
      <c r="BP7" s="4">
        <f t="shared" ca="1" si="2"/>
        <v>7</v>
      </c>
      <c r="BQ7" s="4">
        <f t="shared" ca="1" si="3"/>
        <v>477242</v>
      </c>
      <c r="BR7" s="4">
        <f ca="1">AO13*100+AP13*10+AQ13</f>
        <v>523</v>
      </c>
    </row>
    <row r="8" spans="1:70" x14ac:dyDescent="0.3">
      <c r="C8" s="5"/>
      <c r="D8" s="5"/>
      <c r="E8" s="5"/>
      <c r="F8" s="6"/>
      <c r="G8" s="6"/>
      <c r="H8" s="6"/>
      <c r="I8" s="6"/>
      <c r="J8" s="6"/>
      <c r="K8" s="6"/>
      <c r="L8" s="6"/>
      <c r="M8" s="6"/>
      <c r="Q8" s="5"/>
      <c r="R8" s="5"/>
      <c r="S8" s="5"/>
      <c r="T8" s="6"/>
      <c r="U8" s="6"/>
      <c r="V8" s="6"/>
      <c r="W8" s="6"/>
      <c r="X8" s="6"/>
      <c r="Y8" s="6"/>
      <c r="Z8" s="6"/>
      <c r="AA8" s="6"/>
      <c r="AF8" s="4"/>
      <c r="AG8" s="10">
        <f ca="1">IF(AM8=3,_xlfn.NUMBERVALUE((MID(TEXT(AL8,0),1,1)),0),0)</f>
        <v>0</v>
      </c>
      <c r="AH8" s="10">
        <f ca="1">IF(AM8=3,_xlfn.NUMBERVALUE((MID(TEXT(AL8,0),2,1))),IF(AM8=2,_xlfn.NUMBERVALUE((MID(TEXT(AL8,0),1,1))),0))</f>
        <v>7</v>
      </c>
      <c r="AI8" s="10">
        <f ca="1">MOD(AP5*AM5,10)</f>
        <v>0</v>
      </c>
      <c r="AJ8" s="8"/>
      <c r="AK8" s="8"/>
      <c r="AL8" s="12">
        <f ca="1">AP5*(AM5+AL5*10)</f>
        <v>70</v>
      </c>
      <c r="AM8" s="12">
        <f ca="1">LEN(AL8)</f>
        <v>2</v>
      </c>
      <c r="AN8" s="12"/>
      <c r="AO8" s="12"/>
      <c r="AP8" s="8"/>
      <c r="AQ8" s="8"/>
      <c r="AS8" s="10">
        <f ca="1">IF(AY8=3,_xlfn.NUMBERVALUE((MID(TEXT(AX8,0),1,1)),0),0)</f>
        <v>1</v>
      </c>
      <c r="AT8" s="10">
        <f ca="1">IF(AY8=3,_xlfn.NUMBERVALUE((MID(TEXT(AX8,0),2,1))),IF(AY8=2,_xlfn.NUMBERVALUE((MID(TEXT(AX8,0),1,1))),0))</f>
        <v>5</v>
      </c>
      <c r="AU8" s="10">
        <f ca="1">MOD(BB5*AY5,10)</f>
        <v>3</v>
      </c>
      <c r="AV8" s="8"/>
      <c r="AW8" s="8"/>
      <c r="AX8" s="12">
        <f ca="1">BB5*(AY5+AX5*10)</f>
        <v>153</v>
      </c>
      <c r="AY8" s="12">
        <f ca="1">LEN(AX8)</f>
        <v>3</v>
      </c>
      <c r="AZ8" s="12"/>
      <c r="BA8" s="12"/>
      <c r="BB8" s="8"/>
      <c r="BC8" s="8"/>
      <c r="BD8" s="7"/>
      <c r="BE8" s="7"/>
      <c r="BF8" s="7"/>
      <c r="BG8" s="7"/>
      <c r="BH8" s="4">
        <f t="shared" ca="1" si="4"/>
        <v>26</v>
      </c>
      <c r="BI8" s="4">
        <f t="shared" ca="1" si="5"/>
        <v>0</v>
      </c>
      <c r="BJ8" s="4">
        <f t="shared" ca="1" si="6"/>
        <v>11</v>
      </c>
      <c r="BK8" s="4">
        <f t="shared" ca="1" si="7"/>
        <v>987</v>
      </c>
      <c r="BL8" s="4">
        <f t="shared" ca="1" si="8"/>
        <v>10857</v>
      </c>
      <c r="BM8" s="4">
        <f t="shared" ca="1" si="9"/>
        <v>5</v>
      </c>
      <c r="BP8" s="4">
        <f t="shared" ca="1" si="2"/>
        <v>8</v>
      </c>
      <c r="BQ8" s="4">
        <f t="shared" ca="1" si="3"/>
        <v>436625</v>
      </c>
      <c r="BR8" s="4">
        <f ca="1">BA13*100+BB13*10+BC13</f>
        <v>564</v>
      </c>
    </row>
    <row r="9" spans="1:70" x14ac:dyDescent="0.3">
      <c r="C9" s="6"/>
      <c r="D9" s="6"/>
      <c r="E9" s="5"/>
      <c r="F9" s="5"/>
      <c r="G9" s="6"/>
      <c r="H9" s="6"/>
      <c r="I9" s="6"/>
      <c r="J9" s="6"/>
      <c r="K9" s="6"/>
      <c r="L9" s="6"/>
      <c r="M9" s="6"/>
      <c r="Q9" s="5"/>
      <c r="R9" s="6"/>
      <c r="S9" s="5"/>
      <c r="T9" s="5"/>
      <c r="U9" s="6"/>
      <c r="V9" s="6"/>
      <c r="W9" s="6"/>
      <c r="X9" s="6"/>
      <c r="Y9" s="6"/>
      <c r="Z9" s="6"/>
      <c r="AA9" s="6"/>
      <c r="AF9" s="4"/>
      <c r="AG9" s="7"/>
      <c r="AH9" s="8">
        <f ca="1">INT(((AI7+AH7*10+AG7*100)-(AI8+AH8*10+AG8*100))/10)</f>
        <v>0</v>
      </c>
      <c r="AI9" s="8">
        <f ca="1">MOD((AI7+AH7*10+AG7*100)-(AI8+AH8*10+AG8*100),10)</f>
        <v>9</v>
      </c>
      <c r="AJ9" s="8">
        <f ca="1">AJ5</f>
        <v>0</v>
      </c>
      <c r="AK9" s="8"/>
      <c r="AL9" s="12"/>
      <c r="AM9" s="12"/>
      <c r="AN9" s="12"/>
      <c r="AO9" s="12"/>
      <c r="AP9" s="8"/>
      <c r="AQ9" s="8"/>
      <c r="AS9" s="7"/>
      <c r="AT9" s="8">
        <f ca="1">INT(((AU7+AT7*10+AS7*100)-(AU8+AT8*10+AS8*100))/10)</f>
        <v>0</v>
      </c>
      <c r="AU9" s="8">
        <f ca="1">MOD((AU7+AT7*10+AS7*100)-(AU8+AT8*10+AS8*100),10)</f>
        <v>1</v>
      </c>
      <c r="AV9" s="8">
        <f ca="1">AV5</f>
        <v>7</v>
      </c>
      <c r="AW9" s="8"/>
      <c r="AX9" s="12"/>
      <c r="AY9" s="12"/>
      <c r="AZ9" s="12"/>
      <c r="BA9" s="12"/>
      <c r="BB9" s="8"/>
      <c r="BC9" s="8"/>
      <c r="BD9" s="7"/>
      <c r="BE9" s="7"/>
      <c r="BF9" s="7"/>
      <c r="BG9" s="7"/>
      <c r="BH9" s="4">
        <f t="shared" ca="1" si="4"/>
        <v>24</v>
      </c>
      <c r="BI9" s="4">
        <f t="shared" ca="1" si="5"/>
        <v>6.2602028024527856E-2</v>
      </c>
      <c r="BJ9" s="4">
        <f t="shared" ca="1" si="6"/>
        <v>16</v>
      </c>
      <c r="BK9" s="4">
        <f t="shared" ca="1" si="7"/>
        <v>268</v>
      </c>
      <c r="BL9" s="4">
        <f t="shared" ca="1" si="8"/>
        <v>4288</v>
      </c>
      <c r="BM9" s="4">
        <f t="shared" ca="1" si="9"/>
        <v>4</v>
      </c>
      <c r="BP9" s="4">
        <f t="shared" ca="1" si="2"/>
        <v>5</v>
      </c>
      <c r="BQ9" s="4">
        <f t="shared" ca="1" si="3"/>
        <v>609831</v>
      </c>
      <c r="BR9" s="4">
        <f ca="1">AO21*100+AP21*10+AQ21</f>
        <v>391</v>
      </c>
    </row>
    <row r="10" spans="1:70" x14ac:dyDescent="0.3">
      <c r="C10" s="6"/>
      <c r="D10" s="6"/>
      <c r="E10" s="5"/>
      <c r="F10" s="5"/>
      <c r="G10" s="6"/>
      <c r="H10" s="6"/>
      <c r="I10" s="6"/>
      <c r="J10" s="6"/>
      <c r="K10" s="6"/>
      <c r="L10" s="6"/>
      <c r="M10" s="6"/>
      <c r="Q10" s="5"/>
      <c r="R10" s="6"/>
      <c r="S10" s="5"/>
      <c r="T10" s="5"/>
      <c r="U10" s="6"/>
      <c r="V10" s="6"/>
      <c r="W10" s="6"/>
      <c r="X10" s="6"/>
      <c r="Y10" s="6"/>
      <c r="Z10" s="6"/>
      <c r="AA10" s="6"/>
      <c r="AF10" s="4"/>
      <c r="AG10" s="7"/>
      <c r="AH10" s="10">
        <f ca="1">AH9</f>
        <v>0</v>
      </c>
      <c r="AI10" s="10">
        <f ca="1">IF(AN10=3,_xlfn.NUMBERVALUE((MID(TEXT(AM10,0),2,1))),IF(AN10=2,_xlfn.NUMBERVALUE((MID(TEXT(AM10,0),1,1))),0))</f>
        <v>9</v>
      </c>
      <c r="AJ10" s="10">
        <f ca="1">MOD(AQ5*AM5,10)</f>
        <v>0</v>
      </c>
      <c r="AK10" s="8"/>
      <c r="AL10" s="12"/>
      <c r="AM10" s="12">
        <f ca="1">AQ5*(AM5+AL5*10)</f>
        <v>90</v>
      </c>
      <c r="AN10" s="12">
        <f ca="1">LEN(AM10)</f>
        <v>2</v>
      </c>
      <c r="AO10" s="12"/>
      <c r="AP10" s="8"/>
      <c r="AQ10" s="8"/>
      <c r="AS10" s="7"/>
      <c r="AT10" s="10">
        <f ca="1">AT9</f>
        <v>0</v>
      </c>
      <c r="AU10" s="10">
        <f ca="1">IF(AZ10=3,_xlfn.NUMBERVALUE((MID(TEXT(AY10,0),2,1))),IF(AZ10=2,_xlfn.NUMBERVALUE((MID(TEXT(AY10,0),1,1))),0))</f>
        <v>1</v>
      </c>
      <c r="AV10" s="10">
        <f ca="1">MOD(BC5*AY5,10)</f>
        <v>7</v>
      </c>
      <c r="AW10" s="8"/>
      <c r="AX10" s="12"/>
      <c r="AY10" s="12">
        <f ca="1">BC5*(AY5+AX5*10)</f>
        <v>17</v>
      </c>
      <c r="AZ10" s="12">
        <f ca="1">LEN(AY10)</f>
        <v>2</v>
      </c>
      <c r="BA10" s="12"/>
      <c r="BB10" s="8"/>
      <c r="BC10" s="8"/>
      <c r="BD10" s="7"/>
      <c r="BE10" s="7"/>
      <c r="BF10" s="7"/>
      <c r="BG10" s="7"/>
      <c r="BH10" s="4">
        <f t="shared" ca="1" si="4"/>
        <v>26</v>
      </c>
      <c r="BI10" s="4">
        <f t="shared" ca="1" si="5"/>
        <v>0</v>
      </c>
      <c r="BJ10" s="4">
        <f t="shared" ca="1" si="6"/>
        <v>13</v>
      </c>
      <c r="BK10" s="4">
        <f t="shared" ca="1" si="7"/>
        <v>808</v>
      </c>
      <c r="BL10" s="4">
        <f t="shared" ca="1" si="8"/>
        <v>10504</v>
      </c>
      <c r="BM10" s="4">
        <f t="shared" ca="1" si="9"/>
        <v>5</v>
      </c>
      <c r="BP10" s="4">
        <f t="shared" ca="1" si="2"/>
        <v>3</v>
      </c>
      <c r="BQ10" s="4">
        <f t="shared" ca="1" si="3"/>
        <v>709621</v>
      </c>
      <c r="BR10" s="4">
        <f ca="1">BA21*100+BB21*10+BC21</f>
        <v>291</v>
      </c>
    </row>
    <row r="11" spans="1:70" x14ac:dyDescent="0.3">
      <c r="C11" s="6"/>
      <c r="D11" s="6"/>
      <c r="E11" s="6"/>
      <c r="F11" s="5"/>
      <c r="G11" s="6"/>
      <c r="H11" s="6"/>
      <c r="I11" s="6"/>
      <c r="J11" s="6"/>
      <c r="K11" s="6"/>
      <c r="L11" s="6"/>
      <c r="M11" s="6"/>
      <c r="Q11" s="5"/>
      <c r="R11" s="6"/>
      <c r="S11" s="6"/>
      <c r="T11" s="5"/>
      <c r="U11" s="6"/>
      <c r="V11" s="6"/>
      <c r="W11" s="6"/>
      <c r="X11" s="6"/>
      <c r="Y11" s="6"/>
      <c r="Z11" s="6"/>
      <c r="AA11" s="6"/>
      <c r="AF11" s="4"/>
      <c r="AG11" s="7"/>
      <c r="AH11" s="8"/>
      <c r="AI11" s="8"/>
      <c r="AJ11" s="8">
        <v>0</v>
      </c>
      <c r="AK11" s="8"/>
      <c r="AL11" s="8"/>
      <c r="AM11" s="8"/>
      <c r="AN11" s="8"/>
      <c r="AO11" s="8"/>
      <c r="AP11" s="8"/>
      <c r="AQ11" s="8"/>
      <c r="AS11" s="7"/>
      <c r="AT11" s="8"/>
      <c r="AU11" s="8"/>
      <c r="AV11" s="8">
        <v>0</v>
      </c>
      <c r="AW11" s="8"/>
      <c r="AX11" s="8"/>
      <c r="AY11" s="8"/>
      <c r="AZ11" s="8"/>
      <c r="BA11" s="8"/>
      <c r="BB11" s="8"/>
      <c r="BC11" s="8"/>
      <c r="BD11" s="7"/>
      <c r="BE11" s="7"/>
      <c r="BF11" s="7"/>
      <c r="BG11" s="7"/>
      <c r="BH11" s="4">
        <f t="shared" ca="1" si="4"/>
        <v>10</v>
      </c>
      <c r="BI11" s="4">
        <f t="shared" ca="1" si="5"/>
        <v>0.59435577172844545</v>
      </c>
      <c r="BJ11" s="4">
        <f t="shared" ca="1" si="6"/>
        <v>11</v>
      </c>
      <c r="BK11" s="4">
        <f t="shared" ca="1" si="7"/>
        <v>841</v>
      </c>
      <c r="BL11" s="4">
        <f t="shared" ca="1" si="8"/>
        <v>9251</v>
      </c>
      <c r="BM11" s="4">
        <f t="shared" ca="1" si="9"/>
        <v>4</v>
      </c>
      <c r="BP11" s="4">
        <f t="shared" ca="1" si="2"/>
        <v>6</v>
      </c>
      <c r="BQ11" s="4">
        <f t="shared" ca="1" si="3"/>
        <v>539538</v>
      </c>
      <c r="BR11" s="4">
        <f ca="1">AO29*100+AP29*10+AQ29</f>
        <v>461</v>
      </c>
    </row>
    <row r="12" spans="1:70" x14ac:dyDescent="0.3">
      <c r="AF12" s="4">
        <f>AF4+2</f>
        <v>3</v>
      </c>
      <c r="AG12" s="11"/>
      <c r="AH12" s="11"/>
      <c r="AI12" s="3">
        <f ca="1">VLOOKUP(AF12,$BH$5:$BM$43,5,FALSE)</f>
        <v>9414</v>
      </c>
      <c r="AJ12" s="3"/>
      <c r="AK12" s="3">
        <f ca="1">_xlfn.NUMBERVALUE(MID(TEXT(AI12,0),1,1))</f>
        <v>9</v>
      </c>
      <c r="AL12" s="3">
        <f ca="1">_xlfn.NUMBERVALUE(MID(TEXT(AI12,0),2,1))</f>
        <v>4</v>
      </c>
      <c r="AM12" s="3">
        <f ca="1">_xlfn.NUMBERVALUE(MID(TEXT(AI12,0),3,1))</f>
        <v>1</v>
      </c>
      <c r="AN12" s="3">
        <f ca="1">_xlfn.NUMBERVALUE(MID(TEXT(AI12,0),4,1))</f>
        <v>4</v>
      </c>
      <c r="AO12" s="4"/>
      <c r="AP12" s="4">
        <f ca="1">LEN(AI12)</f>
        <v>4</v>
      </c>
      <c r="AQ12" s="4"/>
      <c r="AR12" s="4">
        <f>AF12+1</f>
        <v>4</v>
      </c>
      <c r="AS12" s="4"/>
      <c r="AT12" s="4"/>
      <c r="AU12" s="3">
        <f ca="1">VLOOKUP(AR12,$BH$5:$BM$43,5,FALSE)</f>
        <v>9024</v>
      </c>
      <c r="AV12" s="3"/>
      <c r="AW12" s="3">
        <f ca="1">_xlfn.NUMBERVALUE(MID(TEXT(AU12,0),1,1))</f>
        <v>9</v>
      </c>
      <c r="AX12" s="3">
        <f ca="1">_xlfn.NUMBERVALUE(MID(TEXT(AU12,0),2,1))</f>
        <v>0</v>
      </c>
      <c r="AY12" s="3">
        <f ca="1">_xlfn.NUMBERVALUE(MID(TEXT(AU12,0),3,1))</f>
        <v>2</v>
      </c>
      <c r="AZ12" s="3">
        <f ca="1">_xlfn.NUMBERVALUE(MID(TEXT(AU12,0),4,1))</f>
        <v>4</v>
      </c>
      <c r="BA12" s="4"/>
      <c r="BB12" s="4">
        <f ca="1">LEN(AU12)</f>
        <v>4</v>
      </c>
      <c r="BC12" s="4"/>
      <c r="BD12" s="7"/>
      <c r="BE12" s="7"/>
      <c r="BF12" s="7"/>
      <c r="BG12" s="7"/>
      <c r="BH12" s="4">
        <f t="shared" ca="1" si="4"/>
        <v>5</v>
      </c>
      <c r="BI12" s="4">
        <f t="shared" ca="1" si="5"/>
        <v>0.74013283548510256</v>
      </c>
      <c r="BJ12" s="4">
        <f t="shared" ca="1" si="6"/>
        <v>17</v>
      </c>
      <c r="BK12" s="4">
        <f t="shared" ca="1" si="7"/>
        <v>391</v>
      </c>
      <c r="BL12" s="4">
        <f t="shared" ca="1" si="8"/>
        <v>6647</v>
      </c>
      <c r="BM12" s="4">
        <f t="shared" ca="1" si="9"/>
        <v>4</v>
      </c>
      <c r="BP12" s="4">
        <f t="shared" ca="1" si="2"/>
        <v>2</v>
      </c>
      <c r="BQ12" s="4">
        <f t="shared" ca="1" si="3"/>
        <v>710859</v>
      </c>
      <c r="BR12" s="4">
        <f ca="1">BA29*100+BB29*10+BC29</f>
        <v>290</v>
      </c>
    </row>
    <row r="13" spans="1:70" x14ac:dyDescent="0.3">
      <c r="A13" t="s">
        <v>6</v>
      </c>
      <c r="C13" s="5">
        <f ca="1">AG13</f>
        <v>9</v>
      </c>
      <c r="D13" s="5">
        <f t="shared" ref="D13" ca="1" si="10">AH13</f>
        <v>4</v>
      </c>
      <c r="E13" s="5">
        <f t="shared" ref="E13" ca="1" si="11">AI13</f>
        <v>1</v>
      </c>
      <c r="F13" s="5">
        <f t="shared" ref="F13" ca="1" si="12">AJ13</f>
        <v>4</v>
      </c>
      <c r="G13" s="5" t="str">
        <f t="shared" ref="G13" si="13">AK13</f>
        <v xml:space="preserve">: </v>
      </c>
      <c r="H13" s="5">
        <f t="shared" ref="H13" ca="1" si="14">AL13</f>
        <v>1</v>
      </c>
      <c r="I13" s="5">
        <f t="shared" ref="I13" ca="1" si="15">AM13</f>
        <v>8</v>
      </c>
      <c r="J13" s="5" t="str">
        <f t="shared" ref="J13" si="16">AN13</f>
        <v>=</v>
      </c>
      <c r="K13" s="6"/>
      <c r="L13" s="6"/>
      <c r="M13" s="6"/>
      <c r="O13" t="s">
        <v>7</v>
      </c>
      <c r="Q13" s="5">
        <f ca="1">AS13</f>
        <v>9</v>
      </c>
      <c r="R13" s="5">
        <f t="shared" ref="R13" ca="1" si="17">AT13</f>
        <v>0</v>
      </c>
      <c r="S13" s="5">
        <f t="shared" ref="S13" ca="1" si="18">AU13</f>
        <v>2</v>
      </c>
      <c r="T13" s="5">
        <f t="shared" ref="T13" ca="1" si="19">AV13</f>
        <v>4</v>
      </c>
      <c r="U13" s="5" t="str">
        <f t="shared" ref="U13" si="20">AW13</f>
        <v xml:space="preserve">: </v>
      </c>
      <c r="V13" s="5">
        <f t="shared" ref="V13" ca="1" si="21">AX13</f>
        <v>1</v>
      </c>
      <c r="W13" s="5">
        <f t="shared" ref="W13" ca="1" si="22">AY13</f>
        <v>6</v>
      </c>
      <c r="X13" s="5" t="str">
        <f t="shared" ref="X13" si="23">AZ13</f>
        <v>=</v>
      </c>
      <c r="Y13" s="6"/>
      <c r="Z13" s="6"/>
      <c r="AA13" s="6"/>
      <c r="AF13" s="4"/>
      <c r="AG13" s="8">
        <f ca="1">IF(AP12=4,AK12,"")</f>
        <v>9</v>
      </c>
      <c r="AH13" s="8">
        <f ca="1">IF(AP12=4,AL12,AK12)</f>
        <v>4</v>
      </c>
      <c r="AI13" s="8">
        <f ca="1">IF(AP12=4,AM12,AL12)</f>
        <v>1</v>
      </c>
      <c r="AJ13" s="8">
        <f ca="1">IF(AP12=4,AN12,AM12)</f>
        <v>4</v>
      </c>
      <c r="AK13" s="8" t="s">
        <v>3</v>
      </c>
      <c r="AL13" s="8">
        <f ca="1">_xlfn.NUMBERVALUE(LEFT(TEXT(VLOOKUP(AF12,$BH$5:$BM$43,3,FALSE),0),1))</f>
        <v>1</v>
      </c>
      <c r="AM13" s="9">
        <f ca="1">_xlfn.NUMBERVALUE(RIGHT(TEXT(VLOOKUP(AF12,$BH$5:$BM$43,3,FALSE),0),1))</f>
        <v>8</v>
      </c>
      <c r="AN13" t="s">
        <v>4</v>
      </c>
      <c r="AO13" s="8">
        <f ca="1">_xlfn.NUMBERVALUE(MID(TEXT(VLOOKUP(AF12,$BH$5:$BM$43,4,FALSE),0),1,1))</f>
        <v>5</v>
      </c>
      <c r="AP13" s="8">
        <f ca="1">_xlfn.NUMBERVALUE(MID(TEXT(VLOOKUP(AF12,$BH$5:$BM$43,4,FALSE),0),2,1))</f>
        <v>2</v>
      </c>
      <c r="AQ13" s="8">
        <f ca="1">_xlfn.NUMBERVALUE(MID(TEXT(VLOOKUP(AF12,$BH$5:$BM$43,4,FALSE),0),3,1))</f>
        <v>3</v>
      </c>
      <c r="AS13" s="8">
        <f ca="1">IF(BB12=4,AW12,"")</f>
        <v>9</v>
      </c>
      <c r="AT13" s="8">
        <f ca="1">IF(BB12=4,AX12,AW12)</f>
        <v>0</v>
      </c>
      <c r="AU13" s="8">
        <f ca="1">IF(BB12=4,AY12,AX12)</f>
        <v>2</v>
      </c>
      <c r="AV13" s="8">
        <f ca="1">IF(BB12=4,AZ12,AY12)</f>
        <v>4</v>
      </c>
      <c r="AW13" s="8" t="s">
        <v>3</v>
      </c>
      <c r="AX13" s="8">
        <f ca="1">_xlfn.NUMBERVALUE(LEFT(TEXT(VLOOKUP(AR12,$BH$5:$BM$43,3,FALSE),0),1))</f>
        <v>1</v>
      </c>
      <c r="AY13" s="9">
        <f ca="1">_xlfn.NUMBERVALUE(RIGHT(TEXT(VLOOKUP(AR12,$BH$5:$BM$43,3,FALSE),0),1))</f>
        <v>6</v>
      </c>
      <c r="AZ13" t="s">
        <v>4</v>
      </c>
      <c r="BA13" s="8">
        <f ca="1">_xlfn.NUMBERVALUE(MID(TEXT(VLOOKUP(AR12,$BH$5:$BM$43,4,FALSE),0),1,1))</f>
        <v>5</v>
      </c>
      <c r="BB13" s="8">
        <f ca="1">_xlfn.NUMBERVALUE(MID(TEXT(VLOOKUP(AR12,$BH$5:$BM$43,4,FALSE),0),2,1))</f>
        <v>6</v>
      </c>
      <c r="BC13" s="8">
        <f ca="1">_xlfn.NUMBERVALUE(MID(TEXT(VLOOKUP(AR12,$BH$5:$BM$43,4,FALSE),0),3,1))</f>
        <v>4</v>
      </c>
      <c r="BD13" s="7"/>
      <c r="BE13" s="7"/>
      <c r="BF13" s="7"/>
      <c r="BG13" s="7"/>
      <c r="BH13" s="4">
        <f t="shared" ca="1" si="4"/>
        <v>13</v>
      </c>
      <c r="BI13" s="4">
        <f t="shared" ca="1" si="5"/>
        <v>0.47472409421291406</v>
      </c>
      <c r="BJ13" s="4">
        <f t="shared" ca="1" si="6"/>
        <v>11</v>
      </c>
      <c r="BK13" s="4">
        <f t="shared" ca="1" si="7"/>
        <v>501</v>
      </c>
      <c r="BL13" s="4">
        <f t="shared" ca="1" si="8"/>
        <v>5511</v>
      </c>
      <c r="BM13" s="4">
        <f t="shared" ca="1" si="9"/>
        <v>4</v>
      </c>
      <c r="BP13" s="4">
        <f t="shared" ca="1" si="2"/>
        <v>4</v>
      </c>
      <c r="BQ13" s="4">
        <f t="shared" ca="1" si="3"/>
        <v>631533</v>
      </c>
      <c r="BR13" s="4">
        <f ca="1">AO37*100+AP37*10+AQ37</f>
        <v>369</v>
      </c>
    </row>
    <row r="14" spans="1:70" x14ac:dyDescent="0.3"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  <c r="AF14" s="4"/>
      <c r="AG14" s="10">
        <f ca="1">INT(AO13*AM13/10)+AO13*AL13</f>
        <v>9</v>
      </c>
      <c r="AH14" s="10">
        <f ca="1">MOD(AO13*AM13,10)</f>
        <v>0</v>
      </c>
      <c r="AI14" s="8"/>
      <c r="AJ14" s="8"/>
      <c r="AK14" s="8"/>
      <c r="AL14" s="8"/>
      <c r="AM14" s="8"/>
      <c r="AN14" s="8"/>
      <c r="AO14" s="8"/>
      <c r="AP14" s="8"/>
      <c r="AQ14" s="8"/>
      <c r="AS14" s="10">
        <f ca="1">INT(BA13*AY13/10)+BA13*AX13</f>
        <v>8</v>
      </c>
      <c r="AT14" s="10">
        <f ca="1">MOD(BA13*AY13,10)</f>
        <v>0</v>
      </c>
      <c r="AU14" s="8"/>
      <c r="AV14" s="8"/>
      <c r="AW14" s="8"/>
      <c r="AX14" s="8"/>
      <c r="AY14" s="8"/>
      <c r="AZ14" s="8"/>
      <c r="BA14" s="8"/>
      <c r="BB14" s="8"/>
      <c r="BC14" s="8"/>
      <c r="BD14" s="7"/>
      <c r="BE14" s="7"/>
      <c r="BF14" s="7"/>
      <c r="BG14" s="7"/>
      <c r="BH14" s="4">
        <f t="shared" ca="1" si="4"/>
        <v>1</v>
      </c>
      <c r="BI14" s="4">
        <f t="shared" ca="1" si="5"/>
        <v>0.97183998511522074</v>
      </c>
      <c r="BJ14" s="4">
        <f t="shared" ca="1" si="6"/>
        <v>10</v>
      </c>
      <c r="BK14" s="4">
        <f t="shared" ca="1" si="7"/>
        <v>979</v>
      </c>
      <c r="BL14" s="4">
        <f t="shared" ca="1" si="8"/>
        <v>9790</v>
      </c>
      <c r="BM14" s="4">
        <f t="shared" ca="1" si="9"/>
        <v>4</v>
      </c>
      <c r="BP14" s="4">
        <f t="shared" ca="1" si="2"/>
        <v>10</v>
      </c>
      <c r="BQ14" s="4">
        <f t="shared" ca="1" si="3"/>
        <v>159909</v>
      </c>
      <c r="BR14" s="4">
        <f ca="1">BA37*100+BB37*10+BC37</f>
        <v>841</v>
      </c>
    </row>
    <row r="15" spans="1:70" x14ac:dyDescent="0.3"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  <c r="AF15" s="4"/>
      <c r="AG15" s="8">
        <f ca="1">IF(INT(((AH13+AG13*10)-(AH14+AG14*10))/10)&gt;0,INT(((AH13+AG13*10)-(AH14+AG14*10))/10),0)</f>
        <v>0</v>
      </c>
      <c r="AH15" s="8">
        <f ca="1">MOD((AH13+AG13*10)-(AH14+AG14*10),10)</f>
        <v>4</v>
      </c>
      <c r="AI15" s="8">
        <f ca="1">AI13</f>
        <v>1</v>
      </c>
      <c r="AJ15" s="8"/>
      <c r="AK15" s="8"/>
      <c r="AL15" s="8"/>
      <c r="AM15" s="8"/>
      <c r="AN15" s="8"/>
      <c r="AO15" s="8"/>
      <c r="AP15" s="8"/>
      <c r="AQ15" s="8"/>
      <c r="AS15" s="8">
        <f ca="1">IF(INT(((AT13+AS13*10)-(AT14+AS14*10))/10)&gt;0,INT(((AT13+AS13*10)-(AT14+AS14*10))/10),0)</f>
        <v>1</v>
      </c>
      <c r="AT15" s="8">
        <f ca="1">MOD((AT13+AS13*10)-(AT14+AS14*10),10)</f>
        <v>0</v>
      </c>
      <c r="AU15" s="8">
        <f ca="1">AU13</f>
        <v>2</v>
      </c>
      <c r="AV15" s="8"/>
      <c r="AW15" s="8"/>
      <c r="AX15" s="8"/>
      <c r="AY15" s="8"/>
      <c r="AZ15" s="8"/>
      <c r="BA15" s="8"/>
      <c r="BB15" s="8"/>
      <c r="BC15" s="8"/>
      <c r="BD15" s="7"/>
      <c r="BE15" s="7"/>
      <c r="BF15" s="7"/>
      <c r="BG15" s="7"/>
      <c r="BH15" s="4">
        <f t="shared" ca="1" si="4"/>
        <v>26</v>
      </c>
      <c r="BI15" s="4">
        <f t="shared" ca="1" si="5"/>
        <v>0</v>
      </c>
      <c r="BJ15" s="4">
        <f t="shared" ca="1" si="6"/>
        <v>16</v>
      </c>
      <c r="BK15" s="4">
        <f t="shared" ca="1" si="7"/>
        <v>742</v>
      </c>
      <c r="BL15" s="4">
        <f t="shared" ca="1" si="8"/>
        <v>11872</v>
      </c>
      <c r="BM15" s="4">
        <f t="shared" ca="1" si="9"/>
        <v>5</v>
      </c>
    </row>
    <row r="16" spans="1:70" x14ac:dyDescent="0.3">
      <c r="C16" s="5"/>
      <c r="D16" s="5"/>
      <c r="E16" s="5"/>
      <c r="F16" s="6"/>
      <c r="G16" s="6"/>
      <c r="H16" s="6"/>
      <c r="I16" s="6"/>
      <c r="J16" s="6"/>
      <c r="K16" s="6"/>
      <c r="L16" s="6"/>
      <c r="M16" s="6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  <c r="AF16" s="4"/>
      <c r="AG16" s="10">
        <f ca="1">IF(AM16=3,_xlfn.NUMBERVALUE((MID(TEXT(AL16,0),1,1)),0),0)</f>
        <v>0</v>
      </c>
      <c r="AH16" s="10">
        <f ca="1">IF(AM16=3,_xlfn.NUMBERVALUE((MID(TEXT(AL16,0),2,1))),IF(AM16=2,_xlfn.NUMBERVALUE((MID(TEXT(AL16,0),1,1))),0))</f>
        <v>3</v>
      </c>
      <c r="AI16" s="10">
        <f ca="1">MOD(AP13*AM13,10)</f>
        <v>6</v>
      </c>
      <c r="AJ16" s="8"/>
      <c r="AK16" s="8"/>
      <c r="AL16" s="12">
        <f ca="1">AP13*(AM13+AL13*10)</f>
        <v>36</v>
      </c>
      <c r="AM16" s="12">
        <f ca="1">LEN(AL16)</f>
        <v>2</v>
      </c>
      <c r="AN16" s="12"/>
      <c r="AO16" s="12"/>
      <c r="AP16" s="8"/>
      <c r="AQ16" s="8"/>
      <c r="AS16" s="10">
        <f ca="1">IF(AY16=3,_xlfn.NUMBERVALUE((MID(TEXT(AX16,0),1,1)),0),0)</f>
        <v>0</v>
      </c>
      <c r="AT16" s="10">
        <f ca="1">IF(AY16=3,_xlfn.NUMBERVALUE((MID(TEXT(AX16,0),2,1))),IF(AY16=2,_xlfn.NUMBERVALUE((MID(TEXT(AX16,0),1,1))),0))</f>
        <v>9</v>
      </c>
      <c r="AU16" s="10">
        <f ca="1">MOD(BB13*AY13,10)</f>
        <v>6</v>
      </c>
      <c r="AV16" s="8"/>
      <c r="AW16" s="8"/>
      <c r="AX16" s="12">
        <f ca="1">BB13*(AY13+AX13*10)</f>
        <v>96</v>
      </c>
      <c r="AY16" s="12">
        <f ca="1">LEN(AX16)</f>
        <v>2</v>
      </c>
      <c r="AZ16" s="12"/>
      <c r="BA16" s="12"/>
      <c r="BB16" s="8"/>
      <c r="BC16" s="8"/>
      <c r="BD16" s="7"/>
      <c r="BE16" s="7"/>
      <c r="BF16" s="7"/>
      <c r="BG16" s="7"/>
      <c r="BH16" s="4">
        <f t="shared" ca="1" si="4"/>
        <v>16</v>
      </c>
      <c r="BI16" s="4">
        <f t="shared" ca="1" si="5"/>
        <v>0.37892139982415618</v>
      </c>
      <c r="BJ16" s="4">
        <f t="shared" ca="1" si="6"/>
        <v>15</v>
      </c>
      <c r="BK16" s="4">
        <f t="shared" ca="1" si="7"/>
        <v>134</v>
      </c>
      <c r="BL16" s="4">
        <f t="shared" ca="1" si="8"/>
        <v>2010</v>
      </c>
      <c r="BM16" s="4">
        <f t="shared" ca="1" si="9"/>
        <v>4</v>
      </c>
    </row>
    <row r="17" spans="1:65" x14ac:dyDescent="0.3">
      <c r="C17" s="6"/>
      <c r="D17" s="6"/>
      <c r="E17" s="5"/>
      <c r="F17" s="5"/>
      <c r="G17" s="6"/>
      <c r="H17" s="6"/>
      <c r="I17" s="6"/>
      <c r="J17" s="6"/>
      <c r="K17" s="6"/>
      <c r="L17" s="6"/>
      <c r="M17" s="6"/>
      <c r="Q17" s="5"/>
      <c r="R17" s="6"/>
      <c r="S17" s="5"/>
      <c r="T17" s="5"/>
      <c r="U17" s="6"/>
      <c r="V17" s="6"/>
      <c r="W17" s="6"/>
      <c r="X17" s="6"/>
      <c r="Y17" s="6"/>
      <c r="Z17" s="6"/>
      <c r="AA17" s="6"/>
      <c r="AF17" s="4"/>
      <c r="AG17" s="7"/>
      <c r="AH17" s="8">
        <f ca="1">INT(((AI15+AH15*10+AG15*100)-(AI16+AH16*10+AG16*100))/10)</f>
        <v>0</v>
      </c>
      <c r="AI17" s="8">
        <f ca="1">MOD((AI15+AH15*10+AG15*100)-(AI16+AH16*10+AG16*100),10)</f>
        <v>5</v>
      </c>
      <c r="AJ17" s="8">
        <f ca="1">AJ13</f>
        <v>4</v>
      </c>
      <c r="AK17" s="8"/>
      <c r="AL17" s="12"/>
      <c r="AM17" s="12"/>
      <c r="AN17" s="12"/>
      <c r="AO17" s="12"/>
      <c r="AP17" s="8"/>
      <c r="AQ17" s="8"/>
      <c r="AS17" s="7"/>
      <c r="AT17" s="8">
        <f ca="1">INT(((AU15+AT15*10+AS15*100)-(AU16+AT16*10+AS16*100))/10)</f>
        <v>0</v>
      </c>
      <c r="AU17" s="8">
        <f ca="1">MOD((AU15+AT15*10+AS15*100)-(AU16+AT16*10+AS16*100),10)</f>
        <v>6</v>
      </c>
      <c r="AV17" s="8">
        <f ca="1">AV13</f>
        <v>4</v>
      </c>
      <c r="AW17" s="8"/>
      <c r="AX17" s="12"/>
      <c r="AY17" s="12"/>
      <c r="AZ17" s="12"/>
      <c r="BA17" s="12"/>
      <c r="BB17" s="8"/>
      <c r="BC17" s="8"/>
      <c r="BD17" s="7"/>
      <c r="BE17" s="7"/>
      <c r="BF17" s="7"/>
      <c r="BG17" s="7"/>
      <c r="BH17" s="4">
        <f t="shared" ca="1" si="4"/>
        <v>11</v>
      </c>
      <c r="BI17" s="4">
        <f t="shared" ca="1" si="5"/>
        <v>0.59215256733881294</v>
      </c>
      <c r="BJ17" s="4">
        <f t="shared" ca="1" si="6"/>
        <v>13</v>
      </c>
      <c r="BK17" s="4">
        <f t="shared" ca="1" si="7"/>
        <v>187</v>
      </c>
      <c r="BL17" s="4">
        <f t="shared" ca="1" si="8"/>
        <v>2431</v>
      </c>
      <c r="BM17" s="4">
        <f t="shared" ca="1" si="9"/>
        <v>4</v>
      </c>
    </row>
    <row r="18" spans="1:65" x14ac:dyDescent="0.3">
      <c r="C18" s="6"/>
      <c r="D18" s="6"/>
      <c r="E18" s="5"/>
      <c r="F18" s="5"/>
      <c r="G18" s="6"/>
      <c r="H18" s="6"/>
      <c r="I18" s="6"/>
      <c r="J18" s="6"/>
      <c r="K18" s="6"/>
      <c r="L18" s="6"/>
      <c r="M18" s="6"/>
      <c r="Q18" s="5"/>
      <c r="R18" s="6"/>
      <c r="S18" s="5"/>
      <c r="T18" s="5"/>
      <c r="U18" s="6"/>
      <c r="V18" s="6"/>
      <c r="W18" s="6"/>
      <c r="X18" s="6"/>
      <c r="Y18" s="6"/>
      <c r="Z18" s="6"/>
      <c r="AA18" s="6"/>
      <c r="AF18" s="4"/>
      <c r="AG18" s="7"/>
      <c r="AH18" s="10">
        <f ca="1">AH17</f>
        <v>0</v>
      </c>
      <c r="AI18" s="10">
        <f ca="1">IF(AN18=3,_xlfn.NUMBERVALUE((MID(TEXT(AM18,0),2,1))),IF(AN18=2,_xlfn.NUMBERVALUE((MID(TEXT(AM18,0),1,1))),0))</f>
        <v>5</v>
      </c>
      <c r="AJ18" s="10">
        <f ca="1">MOD(AQ13*AM13,10)</f>
        <v>4</v>
      </c>
      <c r="AK18" s="8"/>
      <c r="AL18" s="12"/>
      <c r="AM18" s="12">
        <f ca="1">AQ13*(AM13+AL13*10)</f>
        <v>54</v>
      </c>
      <c r="AN18" s="12">
        <f ca="1">LEN(AM18)</f>
        <v>2</v>
      </c>
      <c r="AO18" s="12"/>
      <c r="AP18" s="8"/>
      <c r="AQ18" s="8"/>
      <c r="AS18" s="7"/>
      <c r="AT18" s="10">
        <f ca="1">AT17</f>
        <v>0</v>
      </c>
      <c r="AU18" s="10">
        <f ca="1">IF(AZ18=3,_xlfn.NUMBERVALUE((MID(TEXT(AY18,0),2,1))),IF(AZ18=2,_xlfn.NUMBERVALUE((MID(TEXT(AY18,0),1,1))),0))</f>
        <v>6</v>
      </c>
      <c r="AV18" s="10">
        <f ca="1">MOD(BC13*AY13,10)</f>
        <v>4</v>
      </c>
      <c r="AW18" s="8"/>
      <c r="AX18" s="12"/>
      <c r="AY18" s="12">
        <f ca="1">BC13*(AY13+AX13*10)</f>
        <v>64</v>
      </c>
      <c r="AZ18" s="12">
        <f ca="1">LEN(AY18)</f>
        <v>2</v>
      </c>
      <c r="BA18" s="12"/>
      <c r="BB18" s="8"/>
      <c r="BC18" s="8"/>
      <c r="BD18" s="7"/>
      <c r="BE18" s="7"/>
      <c r="BF18" s="7"/>
      <c r="BG18" s="7"/>
      <c r="BH18" s="4">
        <f t="shared" ca="1" si="4"/>
        <v>20</v>
      </c>
      <c r="BI18" s="4">
        <f t="shared" ca="1" si="5"/>
        <v>0.23098401313195782</v>
      </c>
      <c r="BJ18" s="4">
        <f t="shared" ca="1" si="6"/>
        <v>17</v>
      </c>
      <c r="BK18" s="4">
        <f t="shared" ca="1" si="7"/>
        <v>511</v>
      </c>
      <c r="BL18" s="4">
        <f t="shared" ca="1" si="8"/>
        <v>8687</v>
      </c>
      <c r="BM18" s="4">
        <f t="shared" ca="1" si="9"/>
        <v>4</v>
      </c>
    </row>
    <row r="19" spans="1:65" x14ac:dyDescent="0.3">
      <c r="C19" s="6"/>
      <c r="D19" s="6"/>
      <c r="E19" s="6"/>
      <c r="F19" s="5"/>
      <c r="G19" s="6"/>
      <c r="H19" s="6"/>
      <c r="I19" s="6"/>
      <c r="J19" s="6"/>
      <c r="K19" s="6"/>
      <c r="L19" s="6"/>
      <c r="M19" s="6"/>
      <c r="Q19" s="5"/>
      <c r="R19" s="6"/>
      <c r="S19" s="6"/>
      <c r="T19" s="5"/>
      <c r="U19" s="6"/>
      <c r="V19" s="6"/>
      <c r="W19" s="6"/>
      <c r="X19" s="6"/>
      <c r="Y19" s="6"/>
      <c r="Z19" s="6"/>
      <c r="AA19" s="6"/>
      <c r="AF19" s="4"/>
      <c r="AG19" s="7"/>
      <c r="AH19" s="8"/>
      <c r="AI19" s="8"/>
      <c r="AJ19" s="8">
        <v>0</v>
      </c>
      <c r="AK19" s="8"/>
      <c r="AL19" s="8"/>
      <c r="AM19" s="8"/>
      <c r="AN19" s="8"/>
      <c r="AO19" s="8"/>
      <c r="AP19" s="8"/>
      <c r="AQ19" s="8"/>
      <c r="AS19" s="7"/>
      <c r="AT19" s="8"/>
      <c r="AU19" s="8"/>
      <c r="AV19" s="8">
        <v>0</v>
      </c>
      <c r="AW19" s="8"/>
      <c r="AX19" s="8"/>
      <c r="AY19" s="8"/>
      <c r="AZ19" s="8"/>
      <c r="BA19" s="8"/>
      <c r="BB19" s="8"/>
      <c r="BC19" s="8"/>
      <c r="BD19" s="7"/>
      <c r="BE19" s="7"/>
      <c r="BF19" s="7"/>
      <c r="BG19" s="7"/>
      <c r="BH19" s="4">
        <f t="shared" ca="1" si="4"/>
        <v>23</v>
      </c>
      <c r="BI19" s="4">
        <f t="shared" ca="1" si="5"/>
        <v>0.13280139517111766</v>
      </c>
      <c r="BJ19" s="4">
        <f t="shared" ca="1" si="6"/>
        <v>15</v>
      </c>
      <c r="BK19" s="4">
        <f t="shared" ca="1" si="7"/>
        <v>240</v>
      </c>
      <c r="BL19" s="4">
        <f t="shared" ca="1" si="8"/>
        <v>3600</v>
      </c>
      <c r="BM19" s="4">
        <f t="shared" ca="1" si="9"/>
        <v>4</v>
      </c>
    </row>
    <row r="20" spans="1:65" x14ac:dyDescent="0.3">
      <c r="AF20" s="4">
        <f>AF12+2</f>
        <v>5</v>
      </c>
      <c r="AG20" s="11"/>
      <c r="AH20" s="11"/>
      <c r="AI20" s="3">
        <f ca="1">VLOOKUP(AF20,$BH$5:$BM$43,5,FALSE)</f>
        <v>6647</v>
      </c>
      <c r="AJ20" s="3"/>
      <c r="AK20" s="3">
        <f ca="1">_xlfn.NUMBERVALUE(MID(TEXT(AI20,0),1,1))</f>
        <v>6</v>
      </c>
      <c r="AL20" s="3">
        <f ca="1">_xlfn.NUMBERVALUE(MID(TEXT(AI20,0),2,1))</f>
        <v>6</v>
      </c>
      <c r="AM20" s="3">
        <f ca="1">_xlfn.NUMBERVALUE(MID(TEXT(AI20,0),3,1))</f>
        <v>4</v>
      </c>
      <c r="AN20" s="3">
        <f ca="1">_xlfn.NUMBERVALUE(MID(TEXT(AI20,0),4,1))</f>
        <v>7</v>
      </c>
      <c r="AO20" s="4"/>
      <c r="AP20" s="4">
        <f ca="1">LEN(AI20)</f>
        <v>4</v>
      </c>
      <c r="AQ20" s="4"/>
      <c r="AR20" s="4">
        <f>AF20+1</f>
        <v>6</v>
      </c>
      <c r="AS20" s="4"/>
      <c r="AT20" s="4"/>
      <c r="AU20" s="3">
        <f ca="1">VLOOKUP(AR20,$BH$5:$BM$43,5,FALSE)</f>
        <v>3783</v>
      </c>
      <c r="AV20" s="3"/>
      <c r="AW20" s="3">
        <f ca="1">_xlfn.NUMBERVALUE(MID(TEXT(AU20,0),1,1))</f>
        <v>3</v>
      </c>
      <c r="AX20" s="3">
        <f ca="1">_xlfn.NUMBERVALUE(MID(TEXT(AU20,0),2,1))</f>
        <v>7</v>
      </c>
      <c r="AY20" s="3">
        <f ca="1">_xlfn.NUMBERVALUE(MID(TEXT(AU20,0),3,1))</f>
        <v>8</v>
      </c>
      <c r="AZ20" s="3">
        <f ca="1">_xlfn.NUMBERVALUE(MID(TEXT(AU20,0),4,1))</f>
        <v>3</v>
      </c>
      <c r="BA20" s="4"/>
      <c r="BB20" s="4">
        <f ca="1">LEN(AU20)</f>
        <v>4</v>
      </c>
      <c r="BC20" s="4"/>
      <c r="BD20" s="7"/>
      <c r="BE20" s="7"/>
      <c r="BF20" s="7"/>
      <c r="BG20" s="7"/>
      <c r="BH20" s="4">
        <f t="shared" ca="1" si="4"/>
        <v>2</v>
      </c>
      <c r="BI20" s="4">
        <f t="shared" ca="1" si="5"/>
        <v>0.89437657603616727</v>
      </c>
      <c r="BJ20" s="4">
        <f t="shared" ca="1" si="6"/>
        <v>17</v>
      </c>
      <c r="BK20" s="4">
        <f t="shared" ca="1" si="7"/>
        <v>191</v>
      </c>
      <c r="BL20" s="4">
        <f t="shared" ca="1" si="8"/>
        <v>3247</v>
      </c>
      <c r="BM20" s="4">
        <f t="shared" ca="1" si="9"/>
        <v>4</v>
      </c>
    </row>
    <row r="21" spans="1:65" x14ac:dyDescent="0.3">
      <c r="A21" t="s">
        <v>9</v>
      </c>
      <c r="C21" s="5">
        <f ca="1">AG21</f>
        <v>6</v>
      </c>
      <c r="D21" s="5">
        <f t="shared" ref="D21" ca="1" si="24">AH21</f>
        <v>6</v>
      </c>
      <c r="E21" s="5">
        <f t="shared" ref="E21" ca="1" si="25">AI21</f>
        <v>4</v>
      </c>
      <c r="F21" s="5">
        <f t="shared" ref="F21" ca="1" si="26">AJ21</f>
        <v>7</v>
      </c>
      <c r="G21" s="5" t="str">
        <f t="shared" ref="G21" si="27">AK21</f>
        <v xml:space="preserve">: </v>
      </c>
      <c r="H21" s="5">
        <f t="shared" ref="H21" ca="1" si="28">AL21</f>
        <v>1</v>
      </c>
      <c r="I21" s="5">
        <f t="shared" ref="I21" ca="1" si="29">AM21</f>
        <v>7</v>
      </c>
      <c r="J21" s="5" t="str">
        <f t="shared" ref="J21" si="30">AN21</f>
        <v>=</v>
      </c>
      <c r="K21" s="6"/>
      <c r="L21" s="6"/>
      <c r="M21" s="6"/>
      <c r="O21" t="s">
        <v>10</v>
      </c>
      <c r="Q21" s="5">
        <f ca="1">AS21</f>
        <v>3</v>
      </c>
      <c r="R21" s="5">
        <f t="shared" ref="R21" ca="1" si="31">AT21</f>
        <v>7</v>
      </c>
      <c r="S21" s="5">
        <f t="shared" ref="S21" ca="1" si="32">AU21</f>
        <v>8</v>
      </c>
      <c r="T21" s="5">
        <f t="shared" ref="T21" ca="1" si="33">AV21</f>
        <v>3</v>
      </c>
      <c r="U21" s="5" t="str">
        <f t="shared" ref="U21" si="34">AW21</f>
        <v xml:space="preserve">: </v>
      </c>
      <c r="V21" s="5">
        <f t="shared" ref="V21" ca="1" si="35">AX21</f>
        <v>1</v>
      </c>
      <c r="W21" s="5">
        <f t="shared" ref="W21" ca="1" si="36">AY21</f>
        <v>3</v>
      </c>
      <c r="X21" s="5" t="str">
        <f t="shared" ref="X21" si="37">AZ21</f>
        <v>=</v>
      </c>
      <c r="Y21" s="6"/>
      <c r="Z21" s="6"/>
      <c r="AA21" s="6"/>
      <c r="AF21" s="4"/>
      <c r="AG21" s="8">
        <f ca="1">IF(AP20=4,AK20,"")</f>
        <v>6</v>
      </c>
      <c r="AH21" s="8">
        <f ca="1">IF(AP20=4,AL20,AK20)</f>
        <v>6</v>
      </c>
      <c r="AI21" s="8">
        <f ca="1">IF(AP20=4,AM20,AL20)</f>
        <v>4</v>
      </c>
      <c r="AJ21" s="8">
        <f ca="1">IF(AP20=4,AN20,AM20)</f>
        <v>7</v>
      </c>
      <c r="AK21" s="8" t="s">
        <v>3</v>
      </c>
      <c r="AL21" s="8">
        <f ca="1">_xlfn.NUMBERVALUE(LEFT(TEXT(VLOOKUP(AF20,$BH$5:$BM$43,3,FALSE),0),1))</f>
        <v>1</v>
      </c>
      <c r="AM21" s="9">
        <f ca="1">_xlfn.NUMBERVALUE(RIGHT(TEXT(VLOOKUP(AF20,$BH$5:$BM$43,3,FALSE),0),1))</f>
        <v>7</v>
      </c>
      <c r="AN21" t="s">
        <v>4</v>
      </c>
      <c r="AO21" s="8">
        <f ca="1">_xlfn.NUMBERVALUE(MID(TEXT(VLOOKUP(AF20,$BH$5:$BM$43,4,FALSE),0),1,1))</f>
        <v>3</v>
      </c>
      <c r="AP21" s="8">
        <f ca="1">_xlfn.NUMBERVALUE(MID(TEXT(VLOOKUP(AF20,$BH$5:$BM$43,4,FALSE),0),2,1))</f>
        <v>9</v>
      </c>
      <c r="AQ21" s="8">
        <f ca="1">_xlfn.NUMBERVALUE(MID(TEXT(VLOOKUP(AF20,$BH$5:$BM$43,4,FALSE),0),3,1))</f>
        <v>1</v>
      </c>
      <c r="AS21" s="8">
        <f ca="1">IF(BB20=4,AW20,"")</f>
        <v>3</v>
      </c>
      <c r="AT21" s="8">
        <f ca="1">IF(BB20=4,AX20,AW20)</f>
        <v>7</v>
      </c>
      <c r="AU21" s="8">
        <f ca="1">IF(BB20=4,AY20,AX20)</f>
        <v>8</v>
      </c>
      <c r="AV21" s="8">
        <f ca="1">IF(BB20=4,AZ20,AY20)</f>
        <v>3</v>
      </c>
      <c r="AW21" s="8" t="s">
        <v>3</v>
      </c>
      <c r="AX21" s="8">
        <f ca="1">_xlfn.NUMBERVALUE(LEFT(TEXT(VLOOKUP(AR20,$BH$5:$BM$43,3,FALSE),0),1))</f>
        <v>1</v>
      </c>
      <c r="AY21" s="9">
        <f ca="1">_xlfn.NUMBERVALUE(RIGHT(TEXT(VLOOKUP(AR20,$BH$5:$BM$43,3,FALSE),0),1))</f>
        <v>3</v>
      </c>
      <c r="AZ21" t="s">
        <v>4</v>
      </c>
      <c r="BA21" s="8">
        <f ca="1">_xlfn.NUMBERVALUE(MID(TEXT(VLOOKUP(AR20,$BH$5:$BM$43,4,FALSE),0),1,1))</f>
        <v>2</v>
      </c>
      <c r="BB21" s="8">
        <f ca="1">_xlfn.NUMBERVALUE(MID(TEXT(VLOOKUP(AR20,$BH$5:$BM$43,4,FALSE),0),2,1))</f>
        <v>9</v>
      </c>
      <c r="BC21" s="8">
        <f ca="1">_xlfn.NUMBERVALUE(MID(TEXT(VLOOKUP(AR20,$BH$5:$BM$43,4,FALSE),0),3,1))</f>
        <v>1</v>
      </c>
      <c r="BD21" s="7"/>
      <c r="BE21" s="7"/>
      <c r="BF21" s="7"/>
      <c r="BG21" s="7"/>
      <c r="BH21" s="4">
        <f t="shared" ca="1" si="4"/>
        <v>26</v>
      </c>
      <c r="BI21" s="4">
        <f t="shared" ca="1" si="5"/>
        <v>0</v>
      </c>
      <c r="BJ21" s="4">
        <f t="shared" ca="1" si="6"/>
        <v>20</v>
      </c>
      <c r="BK21" s="4">
        <f t="shared" ca="1" si="7"/>
        <v>828</v>
      </c>
      <c r="BL21" s="4">
        <f t="shared" ca="1" si="8"/>
        <v>16560</v>
      </c>
      <c r="BM21" s="4">
        <f t="shared" ca="1" si="9"/>
        <v>5</v>
      </c>
    </row>
    <row r="22" spans="1:65" x14ac:dyDescent="0.3">
      <c r="C22" s="5"/>
      <c r="D22" s="5"/>
      <c r="E22" s="5"/>
      <c r="F22" s="6"/>
      <c r="G22" s="6"/>
      <c r="H22" s="6"/>
      <c r="I22" s="6"/>
      <c r="J22" s="6"/>
      <c r="K22" s="6"/>
      <c r="L22" s="6"/>
      <c r="M22" s="6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  <c r="AF22" s="4"/>
      <c r="AG22" s="10">
        <f ca="1">INT(AO21*AM21/10)+AO21*AL21</f>
        <v>5</v>
      </c>
      <c r="AH22" s="10">
        <f ca="1">MOD(AO21*AM21,10)</f>
        <v>1</v>
      </c>
      <c r="AI22" s="8"/>
      <c r="AJ22" s="8"/>
      <c r="AK22" s="8"/>
      <c r="AL22" s="8"/>
      <c r="AM22" s="8"/>
      <c r="AN22" s="8"/>
      <c r="AO22" s="8"/>
      <c r="AP22" s="8"/>
      <c r="AQ22" s="8"/>
      <c r="AS22" s="10">
        <f ca="1">INT(BA21*AY21/10)+BA21*AX21</f>
        <v>2</v>
      </c>
      <c r="AT22" s="10">
        <f ca="1">MOD(BA21*AY21,10)</f>
        <v>6</v>
      </c>
      <c r="AU22" s="8"/>
      <c r="AV22" s="8"/>
      <c r="AW22" s="8"/>
      <c r="AX22" s="8"/>
      <c r="AY22" s="8"/>
      <c r="AZ22" s="8"/>
      <c r="BA22" s="8"/>
      <c r="BB22" s="8"/>
      <c r="BC22" s="8"/>
      <c r="BD22" s="7"/>
      <c r="BE22" s="7"/>
      <c r="BF22" s="7"/>
      <c r="BG22" s="7"/>
      <c r="BH22" s="4">
        <f t="shared" ca="1" si="4"/>
        <v>19</v>
      </c>
      <c r="BI22" s="4">
        <f t="shared" ca="1" si="5"/>
        <v>0.31015837868581397</v>
      </c>
      <c r="BJ22" s="4">
        <f t="shared" ca="1" si="6"/>
        <v>17</v>
      </c>
      <c r="BK22" s="4">
        <f t="shared" ca="1" si="7"/>
        <v>356</v>
      </c>
      <c r="BL22" s="4">
        <f t="shared" ca="1" si="8"/>
        <v>6052</v>
      </c>
      <c r="BM22" s="4">
        <f t="shared" ca="1" si="9"/>
        <v>4</v>
      </c>
    </row>
    <row r="23" spans="1:65" x14ac:dyDescent="0.3"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F23" s="4"/>
      <c r="AG23" s="8">
        <f ca="1">IF(INT(((AH21+AG21*10)-(AH22+AG22*10))/10)&gt;0,INT(((AH21+AG21*10)-(AH22+AG22*10))/10),0)</f>
        <v>1</v>
      </c>
      <c r="AH23" s="8">
        <f ca="1">MOD((AH21+AG21*10)-(AH22+AG22*10),10)</f>
        <v>5</v>
      </c>
      <c r="AI23" s="8">
        <f ca="1">AI21</f>
        <v>4</v>
      </c>
      <c r="AJ23" s="8"/>
      <c r="AK23" s="8"/>
      <c r="AL23" s="8"/>
      <c r="AM23" s="8"/>
      <c r="AN23" s="8"/>
      <c r="AO23" s="8"/>
      <c r="AP23" s="8"/>
      <c r="AQ23" s="8"/>
      <c r="AS23" s="8">
        <f ca="1">IF(INT(((AT21+AS21*10)-(AT22+AS22*10))/10)&gt;0,INT(((AT21+AS21*10)-(AT22+AS22*10))/10),0)</f>
        <v>1</v>
      </c>
      <c r="AT23" s="8">
        <f ca="1">MOD((AT21+AS21*10)-(AT22+AS22*10),10)</f>
        <v>1</v>
      </c>
      <c r="AU23" s="8">
        <f ca="1">AU21</f>
        <v>8</v>
      </c>
      <c r="AV23" s="8"/>
      <c r="AW23" s="8"/>
      <c r="AX23" s="8"/>
      <c r="AY23" s="8"/>
      <c r="AZ23" s="8"/>
      <c r="BA23" s="8"/>
      <c r="BB23" s="8"/>
      <c r="BC23" s="8"/>
      <c r="BD23" s="7"/>
      <c r="BE23" s="7"/>
      <c r="BF23" s="7"/>
      <c r="BG23" s="7"/>
      <c r="BH23" s="4">
        <f t="shared" ca="1" si="4"/>
        <v>25</v>
      </c>
      <c r="BI23" s="4">
        <f t="shared" ca="1" si="5"/>
        <v>5.1999306069898665E-2</v>
      </c>
      <c r="BJ23" s="4">
        <f t="shared" ca="1" si="6"/>
        <v>14</v>
      </c>
      <c r="BK23" s="4">
        <f t="shared" ca="1" si="7"/>
        <v>397</v>
      </c>
      <c r="BL23" s="4">
        <f t="shared" ca="1" si="8"/>
        <v>5558</v>
      </c>
      <c r="BM23" s="4">
        <f t="shared" ca="1" si="9"/>
        <v>4</v>
      </c>
    </row>
    <row r="24" spans="1:65" x14ac:dyDescent="0.3">
      <c r="C24" s="5"/>
      <c r="D24" s="5"/>
      <c r="E24" s="5"/>
      <c r="F24" s="6"/>
      <c r="G24" s="6"/>
      <c r="H24" s="6"/>
      <c r="I24" s="6"/>
      <c r="J24" s="6"/>
      <c r="K24" s="6"/>
      <c r="L24" s="6"/>
      <c r="M24" s="6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  <c r="AF24" s="4"/>
      <c r="AG24" s="10">
        <f ca="1">IF(AM24=3,_xlfn.NUMBERVALUE((MID(TEXT(AL24,0),1,1)),0),0)</f>
        <v>1</v>
      </c>
      <c r="AH24" s="10">
        <f ca="1">IF(AM24=3,_xlfn.NUMBERVALUE((MID(TEXT(AL24,0),2,1))),IF(AM24=2,_xlfn.NUMBERVALUE((MID(TEXT(AL24,0),1,1))),0))</f>
        <v>5</v>
      </c>
      <c r="AI24" s="10">
        <f ca="1">MOD(AP21*AM21,10)</f>
        <v>3</v>
      </c>
      <c r="AJ24" s="8"/>
      <c r="AK24" s="8"/>
      <c r="AL24" s="12">
        <f ca="1">AP21*(AM21+AL21*10)</f>
        <v>153</v>
      </c>
      <c r="AM24" s="12">
        <f ca="1">LEN(AL24)</f>
        <v>3</v>
      </c>
      <c r="AN24" s="12"/>
      <c r="AO24" s="12"/>
      <c r="AP24" s="8"/>
      <c r="AQ24" s="8"/>
      <c r="AS24" s="10">
        <f ca="1">IF(AY24=3,_xlfn.NUMBERVALUE((MID(TEXT(AX24,0),1,1)),0),0)</f>
        <v>1</v>
      </c>
      <c r="AT24" s="10">
        <f ca="1">IF(AY24=3,_xlfn.NUMBERVALUE((MID(TEXT(AX24,0),2,1))),IF(AY24=2,_xlfn.NUMBERVALUE((MID(TEXT(AX24,0),1,1))),0))</f>
        <v>1</v>
      </c>
      <c r="AU24" s="10">
        <f ca="1">MOD(BB21*AY21,10)</f>
        <v>7</v>
      </c>
      <c r="AV24" s="8"/>
      <c r="AW24" s="8"/>
      <c r="AX24" s="12">
        <f ca="1">BB21*(AY21+AX21*10)</f>
        <v>117</v>
      </c>
      <c r="AY24" s="12">
        <f ca="1">LEN(AX24)</f>
        <v>3</v>
      </c>
      <c r="AZ24" s="12"/>
      <c r="BA24" s="12"/>
      <c r="BB24" s="8"/>
      <c r="BC24" s="8"/>
      <c r="BD24" s="7"/>
      <c r="BE24" s="7"/>
      <c r="BF24" s="7"/>
      <c r="BG24" s="7"/>
      <c r="BH24" s="4">
        <f t="shared" ca="1" si="4"/>
        <v>3</v>
      </c>
      <c r="BI24" s="4">
        <f t="shared" ca="1" si="5"/>
        <v>0.77129475342559828</v>
      </c>
      <c r="BJ24" s="4">
        <f t="shared" ca="1" si="6"/>
        <v>18</v>
      </c>
      <c r="BK24" s="4">
        <f t="shared" ca="1" si="7"/>
        <v>523</v>
      </c>
      <c r="BL24" s="4">
        <f t="shared" ref="BL24:BL43" ca="1" si="38">BJ24*BK24</f>
        <v>9414</v>
      </c>
      <c r="BM24" s="4">
        <f t="shared" ref="BM24:BM43" ca="1" si="39">LEN(TEXT(BL24,0))</f>
        <v>4</v>
      </c>
    </row>
    <row r="25" spans="1:65" x14ac:dyDescent="0.3">
      <c r="C25" s="6"/>
      <c r="D25" s="6"/>
      <c r="E25" s="5"/>
      <c r="F25" s="5"/>
      <c r="G25" s="6"/>
      <c r="H25" s="6"/>
      <c r="I25" s="6"/>
      <c r="J25" s="6"/>
      <c r="K25" s="6"/>
      <c r="L25" s="6"/>
      <c r="M25" s="6"/>
      <c r="Q25" s="5"/>
      <c r="R25" s="6"/>
      <c r="S25" s="5"/>
      <c r="T25" s="5"/>
      <c r="U25" s="6"/>
      <c r="V25" s="6"/>
      <c r="W25" s="6"/>
      <c r="X25" s="6"/>
      <c r="Y25" s="6"/>
      <c r="Z25" s="6"/>
      <c r="AA25" s="6"/>
      <c r="AF25" s="4"/>
      <c r="AG25" s="7"/>
      <c r="AH25" s="8">
        <f ca="1">INT(((AI23+AH23*10+AG23*100)-(AI24+AH24*10+AG24*100))/10)</f>
        <v>0</v>
      </c>
      <c r="AI25" s="8">
        <f ca="1">MOD((AI23+AH23*10+AG23*100)-(AI24+AH24*10+AG24*100),10)</f>
        <v>1</v>
      </c>
      <c r="AJ25" s="8">
        <f ca="1">AJ21</f>
        <v>7</v>
      </c>
      <c r="AK25" s="8"/>
      <c r="AL25" s="12"/>
      <c r="AM25" s="12"/>
      <c r="AN25" s="12"/>
      <c r="AO25" s="12"/>
      <c r="AP25" s="8"/>
      <c r="AQ25" s="8"/>
      <c r="AS25" s="7"/>
      <c r="AT25" s="8">
        <f ca="1">INT(((AU23+AT23*10+AS23*100)-(AU24+AT24*10+AS24*100))/10)</f>
        <v>0</v>
      </c>
      <c r="AU25" s="8">
        <f ca="1">MOD((AU23+AT23*10+AS23*100)-(AU24+AT24*10+AS24*100),10)</f>
        <v>1</v>
      </c>
      <c r="AV25" s="8">
        <f ca="1">AV21</f>
        <v>3</v>
      </c>
      <c r="AW25" s="8"/>
      <c r="AX25" s="12"/>
      <c r="AY25" s="12"/>
      <c r="AZ25" s="12"/>
      <c r="BA25" s="12"/>
      <c r="BB25" s="8"/>
      <c r="BC25" s="8"/>
      <c r="BD25" s="7"/>
      <c r="BH25" s="4">
        <f t="shared" ca="1" si="4"/>
        <v>6</v>
      </c>
      <c r="BI25" s="4">
        <f t="shared" ca="1" si="5"/>
        <v>0.72500920459070084</v>
      </c>
      <c r="BJ25" s="4">
        <f t="shared" ca="1" si="6"/>
        <v>13</v>
      </c>
      <c r="BK25" s="4">
        <f t="shared" ca="1" si="7"/>
        <v>291</v>
      </c>
      <c r="BL25" s="4">
        <f t="shared" ca="1" si="38"/>
        <v>3783</v>
      </c>
      <c r="BM25" s="4">
        <f t="shared" ca="1" si="39"/>
        <v>4</v>
      </c>
    </row>
    <row r="26" spans="1:65" x14ac:dyDescent="0.3">
      <c r="C26" s="6"/>
      <c r="D26" s="6"/>
      <c r="E26" s="5"/>
      <c r="F26" s="5"/>
      <c r="G26" s="6"/>
      <c r="H26" s="6"/>
      <c r="I26" s="6"/>
      <c r="J26" s="6"/>
      <c r="K26" s="6"/>
      <c r="L26" s="6"/>
      <c r="M26" s="6"/>
      <c r="Q26" s="5"/>
      <c r="R26" s="6"/>
      <c r="S26" s="5"/>
      <c r="T26" s="5"/>
      <c r="U26" s="6"/>
      <c r="V26" s="6"/>
      <c r="W26" s="6"/>
      <c r="X26" s="6"/>
      <c r="Y26" s="6"/>
      <c r="Z26" s="6"/>
      <c r="AA26" s="6"/>
      <c r="AF26" s="4"/>
      <c r="AG26" s="7"/>
      <c r="AH26" s="10">
        <f ca="1">AH25</f>
        <v>0</v>
      </c>
      <c r="AI26" s="10">
        <f ca="1">IF(AN26=3,_xlfn.NUMBERVALUE((MID(TEXT(AM26,0),2,1))),IF(AN26=2,_xlfn.NUMBERVALUE((MID(TEXT(AM26,0),1,1))),0))</f>
        <v>1</v>
      </c>
      <c r="AJ26" s="10">
        <f ca="1">MOD(AQ21*AM21,10)</f>
        <v>7</v>
      </c>
      <c r="AK26" s="8"/>
      <c r="AL26" s="12"/>
      <c r="AM26" s="12">
        <f ca="1">AQ21*(AM21+AL21*10)</f>
        <v>17</v>
      </c>
      <c r="AN26" s="12">
        <f ca="1">LEN(AM26)</f>
        <v>2</v>
      </c>
      <c r="AO26" s="12"/>
      <c r="AP26" s="8"/>
      <c r="AQ26" s="8"/>
      <c r="AS26" s="7"/>
      <c r="AT26" s="10">
        <f ca="1">AT25</f>
        <v>0</v>
      </c>
      <c r="AU26" s="10">
        <f ca="1">IF(AZ26=3,_xlfn.NUMBERVALUE((MID(TEXT(AY26,0),2,1))),IF(AZ26=2,_xlfn.NUMBERVALUE((MID(TEXT(AY26,0),1,1))),0))</f>
        <v>1</v>
      </c>
      <c r="AV26" s="10">
        <f ca="1">MOD(BC21*AY21,10)</f>
        <v>3</v>
      </c>
      <c r="AW26" s="8"/>
      <c r="AX26" s="12"/>
      <c r="AY26" s="12">
        <f ca="1">BC21*(AY21+AX21*10)</f>
        <v>13</v>
      </c>
      <c r="AZ26" s="12">
        <f ca="1">LEN(AY26)</f>
        <v>2</v>
      </c>
      <c r="BA26" s="12"/>
      <c r="BB26" s="8"/>
      <c r="BC26" s="8"/>
      <c r="BD26" s="7"/>
      <c r="BH26" s="4">
        <f t="shared" ca="1" si="4"/>
        <v>26</v>
      </c>
      <c r="BI26" s="4">
        <f t="shared" ca="1" si="5"/>
        <v>0</v>
      </c>
      <c r="BJ26" s="4">
        <f t="shared" ca="1" si="6"/>
        <v>13</v>
      </c>
      <c r="BK26" s="4">
        <f t="shared" ca="1" si="7"/>
        <v>805</v>
      </c>
      <c r="BL26" s="4">
        <f t="shared" ca="1" si="38"/>
        <v>10465</v>
      </c>
      <c r="BM26" s="4">
        <f t="shared" ca="1" si="39"/>
        <v>5</v>
      </c>
    </row>
    <row r="27" spans="1:65" x14ac:dyDescent="0.3">
      <c r="C27" s="6"/>
      <c r="D27" s="6"/>
      <c r="E27" s="6"/>
      <c r="F27" s="5"/>
      <c r="G27" s="6"/>
      <c r="H27" s="6"/>
      <c r="I27" s="6"/>
      <c r="J27" s="6"/>
      <c r="K27" s="6"/>
      <c r="L27" s="6"/>
      <c r="M27" s="6"/>
      <c r="Q27" s="5"/>
      <c r="R27" s="6"/>
      <c r="S27" s="6"/>
      <c r="T27" s="5"/>
      <c r="U27" s="6"/>
      <c r="V27" s="6"/>
      <c r="W27" s="6"/>
      <c r="X27" s="6"/>
      <c r="Y27" s="6"/>
      <c r="Z27" s="6"/>
      <c r="AA27" s="6"/>
      <c r="AF27" s="4"/>
      <c r="AG27" s="7"/>
      <c r="AH27" s="8"/>
      <c r="AI27" s="8"/>
      <c r="AJ27" s="8">
        <v>0</v>
      </c>
      <c r="AK27" s="8"/>
      <c r="AL27" s="8"/>
      <c r="AM27" s="8"/>
      <c r="AN27" s="8"/>
      <c r="AO27" s="8"/>
      <c r="AP27" s="8"/>
      <c r="AQ27" s="8"/>
      <c r="AS27" s="7"/>
      <c r="AT27" s="8"/>
      <c r="AU27" s="8"/>
      <c r="AV27" s="8">
        <v>0</v>
      </c>
      <c r="AW27" s="8"/>
      <c r="AX27" s="8"/>
      <c r="AY27" s="8"/>
      <c r="AZ27" s="8"/>
      <c r="BA27" s="8"/>
      <c r="BB27" s="8"/>
      <c r="BC27" s="8"/>
      <c r="BD27" s="7"/>
      <c r="BH27" s="4">
        <f t="shared" ca="1" si="4"/>
        <v>14</v>
      </c>
      <c r="BI27" s="4">
        <f t="shared" ca="1" si="5"/>
        <v>0.42724656151004914</v>
      </c>
      <c r="BJ27" s="4">
        <f t="shared" ca="1" si="6"/>
        <v>19</v>
      </c>
      <c r="BK27" s="4">
        <f t="shared" ca="1" si="7"/>
        <v>197</v>
      </c>
      <c r="BL27" s="4">
        <f t="shared" ca="1" si="38"/>
        <v>3743</v>
      </c>
      <c r="BM27" s="4">
        <f t="shared" ca="1" si="39"/>
        <v>4</v>
      </c>
    </row>
    <row r="28" spans="1:65" x14ac:dyDescent="0.3">
      <c r="AF28" s="4">
        <f>AF20+2</f>
        <v>7</v>
      </c>
      <c r="AG28" s="11"/>
      <c r="AH28" s="11"/>
      <c r="AI28" s="3">
        <f ca="1">VLOOKUP(AF28,$BH$5:$BM$43,5,FALSE)</f>
        <v>6454</v>
      </c>
      <c r="AJ28" s="3"/>
      <c r="AK28" s="3">
        <f ca="1">_xlfn.NUMBERVALUE(MID(TEXT(AI28,0),1,1))</f>
        <v>6</v>
      </c>
      <c r="AL28" s="3">
        <f ca="1">_xlfn.NUMBERVALUE(MID(TEXT(AI28,0),2,1))</f>
        <v>4</v>
      </c>
      <c r="AM28" s="3">
        <f ca="1">_xlfn.NUMBERVALUE(MID(TEXT(AI28,0),3,1))</f>
        <v>5</v>
      </c>
      <c r="AN28" s="3">
        <f ca="1">_xlfn.NUMBERVALUE(MID(TEXT(AI28,0),4,1))</f>
        <v>4</v>
      </c>
      <c r="AO28" s="4"/>
      <c r="AP28" s="4">
        <f ca="1">LEN(AI28)</f>
        <v>4</v>
      </c>
      <c r="AQ28" s="4"/>
      <c r="AR28" s="4">
        <f>AF28+1</f>
        <v>8</v>
      </c>
      <c r="AS28" s="4"/>
      <c r="AT28" s="4"/>
      <c r="AU28" s="3">
        <f ca="1">VLOOKUP(AR28,$BH$5:$BM$43,5,FALSE)</f>
        <v>4060</v>
      </c>
      <c r="AV28" s="3"/>
      <c r="AW28" s="3">
        <f ca="1">_xlfn.NUMBERVALUE(MID(TEXT(AU28,0),1,1))</f>
        <v>4</v>
      </c>
      <c r="AX28" s="3">
        <f ca="1">_xlfn.NUMBERVALUE(MID(TEXT(AU28,0),2,1))</f>
        <v>0</v>
      </c>
      <c r="AY28" s="3">
        <f ca="1">_xlfn.NUMBERVALUE(MID(TEXT(AU28,0),3,1))</f>
        <v>6</v>
      </c>
      <c r="AZ28" s="3">
        <f ca="1">_xlfn.NUMBERVALUE(MID(TEXT(AU28,0),4,1))</f>
        <v>0</v>
      </c>
      <c r="BA28" s="4"/>
      <c r="BB28" s="4">
        <f ca="1">LEN(AU28)</f>
        <v>4</v>
      </c>
      <c r="BC28" s="4"/>
      <c r="BD28" s="7"/>
      <c r="BH28" s="4">
        <f t="shared" ca="1" si="4"/>
        <v>26</v>
      </c>
      <c r="BI28" s="4">
        <f t="shared" ca="1" si="5"/>
        <v>0</v>
      </c>
      <c r="BJ28" s="4">
        <f t="shared" ca="1" si="6"/>
        <v>18</v>
      </c>
      <c r="BK28" s="4">
        <f t="shared" ca="1" si="7"/>
        <v>749</v>
      </c>
      <c r="BL28" s="4">
        <f t="shared" ca="1" si="38"/>
        <v>13482</v>
      </c>
      <c r="BM28" s="4">
        <f t="shared" ca="1" si="39"/>
        <v>5</v>
      </c>
    </row>
    <row r="29" spans="1:65" x14ac:dyDescent="0.3">
      <c r="A29" t="s">
        <v>11</v>
      </c>
      <c r="C29" s="5">
        <f ca="1">AG29</f>
        <v>6</v>
      </c>
      <c r="D29" s="5">
        <f t="shared" ref="D29" ca="1" si="40">AH29</f>
        <v>4</v>
      </c>
      <c r="E29" s="5">
        <f t="shared" ref="E29" ca="1" si="41">AI29</f>
        <v>5</v>
      </c>
      <c r="F29" s="5">
        <f t="shared" ref="F29" ca="1" si="42">AJ29</f>
        <v>4</v>
      </c>
      <c r="G29" s="5" t="str">
        <f t="shared" ref="G29" si="43">AK29</f>
        <v xml:space="preserve">: </v>
      </c>
      <c r="H29" s="5">
        <f t="shared" ref="H29" ca="1" si="44">AL29</f>
        <v>1</v>
      </c>
      <c r="I29" s="5">
        <f t="shared" ref="I29" ca="1" si="45">AM29</f>
        <v>4</v>
      </c>
      <c r="J29" s="5" t="str">
        <f t="shared" ref="J29" si="46">AN29</f>
        <v>=</v>
      </c>
      <c r="K29" s="6"/>
      <c r="L29" s="6"/>
      <c r="M29" s="6"/>
      <c r="O29" t="s">
        <v>12</v>
      </c>
      <c r="Q29" s="5">
        <f ca="1">AS29</f>
        <v>4</v>
      </c>
      <c r="R29" s="5">
        <f t="shared" ref="R29" ca="1" si="47">AT29</f>
        <v>0</v>
      </c>
      <c r="S29" s="5">
        <f t="shared" ref="S29" ca="1" si="48">AU29</f>
        <v>6</v>
      </c>
      <c r="T29" s="5">
        <f t="shared" ref="T29" ca="1" si="49">AV29</f>
        <v>0</v>
      </c>
      <c r="U29" s="5" t="str">
        <f t="shared" ref="U29" si="50">AW29</f>
        <v xml:space="preserve">: </v>
      </c>
      <c r="V29" s="5">
        <f t="shared" ref="V29" ca="1" si="51">AX29</f>
        <v>1</v>
      </c>
      <c r="W29" s="5">
        <f t="shared" ref="W29" ca="1" si="52">AY29</f>
        <v>4</v>
      </c>
      <c r="X29" s="5" t="str">
        <f t="shared" ref="X29" si="53">AZ29</f>
        <v>=</v>
      </c>
      <c r="Y29" s="6"/>
      <c r="Z29" s="6"/>
      <c r="AA29" s="6"/>
      <c r="AF29" s="4"/>
      <c r="AG29" s="8">
        <f ca="1">IF(AP28=4,AK28,"")</f>
        <v>6</v>
      </c>
      <c r="AH29" s="8">
        <f ca="1">IF(AP28=4,AL28,AK28)</f>
        <v>4</v>
      </c>
      <c r="AI29" s="8">
        <f ca="1">IF(AP28=4,AM28,AL28)</f>
        <v>5</v>
      </c>
      <c r="AJ29" s="8">
        <f ca="1">IF(AP28=4,AN28,AM28)</f>
        <v>4</v>
      </c>
      <c r="AK29" s="8" t="s">
        <v>3</v>
      </c>
      <c r="AL29" s="8">
        <f ca="1">_xlfn.NUMBERVALUE(LEFT(TEXT(VLOOKUP(AF28,$BH$5:$BM$43,3,FALSE),0),1))</f>
        <v>1</v>
      </c>
      <c r="AM29" s="9">
        <f ca="1">_xlfn.NUMBERVALUE(RIGHT(TEXT(VLOOKUP(AF28,$BH$5:$BM$43,3,FALSE),0),1))</f>
        <v>4</v>
      </c>
      <c r="AN29" t="s">
        <v>4</v>
      </c>
      <c r="AO29" s="8">
        <f ca="1">_xlfn.NUMBERVALUE(MID(TEXT(VLOOKUP(AF28,$BH$5:$BM$43,4,FALSE),0),1,1))</f>
        <v>4</v>
      </c>
      <c r="AP29" s="8">
        <f ca="1">_xlfn.NUMBERVALUE(MID(TEXT(VLOOKUP(AF28,$BH$5:$BM$43,4,FALSE),0),2,1))</f>
        <v>6</v>
      </c>
      <c r="AQ29" s="8">
        <f ca="1">_xlfn.NUMBERVALUE(MID(TEXT(VLOOKUP(AF28,$BH$5:$BM$43,4,FALSE),0),3,1))</f>
        <v>1</v>
      </c>
      <c r="AS29" s="8">
        <f ca="1">IF(BB28=4,AW28,"")</f>
        <v>4</v>
      </c>
      <c r="AT29" s="8">
        <f ca="1">IF(BB28=4,AX28,AW28)</f>
        <v>0</v>
      </c>
      <c r="AU29" s="8">
        <f ca="1">IF(BB28=4,AY28,AX28)</f>
        <v>6</v>
      </c>
      <c r="AV29" s="8">
        <f ca="1">IF(BB28=4,AZ28,AY28)</f>
        <v>0</v>
      </c>
      <c r="AW29" s="8" t="s">
        <v>3</v>
      </c>
      <c r="AX29" s="8">
        <f ca="1">_xlfn.NUMBERVALUE(LEFT(TEXT(VLOOKUP(AR28,$BH$5:$BM$43,3,FALSE),0),1))</f>
        <v>1</v>
      </c>
      <c r="AY29" s="9">
        <f ca="1">_xlfn.NUMBERVALUE(RIGHT(TEXT(VLOOKUP(AR28,$BH$5:$BM$43,3,FALSE),0),1))</f>
        <v>4</v>
      </c>
      <c r="AZ29" t="s">
        <v>4</v>
      </c>
      <c r="BA29" s="8">
        <f ca="1">_xlfn.NUMBERVALUE(MID(TEXT(VLOOKUP(AR28,$BH$5:$BM$43,4,FALSE),0),1,1))</f>
        <v>2</v>
      </c>
      <c r="BB29" s="8">
        <f ca="1">_xlfn.NUMBERVALUE(MID(TEXT(VLOOKUP(AR28,$BH$5:$BM$43,4,FALSE),0),2,1))</f>
        <v>9</v>
      </c>
      <c r="BC29" s="8">
        <f ca="1">_xlfn.NUMBERVALUE(MID(TEXT(VLOOKUP(AR28,$BH$5:$BM$43,4,FALSE),0),3,1))</f>
        <v>0</v>
      </c>
      <c r="BD29" s="7"/>
      <c r="BH29" s="4">
        <f t="shared" ca="1" si="4"/>
        <v>26</v>
      </c>
      <c r="BI29" s="4">
        <f t="shared" ca="1" si="5"/>
        <v>0</v>
      </c>
      <c r="BJ29" s="4">
        <f t="shared" ca="1" si="6"/>
        <v>12</v>
      </c>
      <c r="BK29" s="4">
        <f t="shared" ca="1" si="7"/>
        <v>934</v>
      </c>
      <c r="BL29" s="4">
        <f t="shared" ca="1" si="38"/>
        <v>11208</v>
      </c>
      <c r="BM29" s="4">
        <f t="shared" ca="1" si="39"/>
        <v>5</v>
      </c>
    </row>
    <row r="30" spans="1:65" x14ac:dyDescent="0.3">
      <c r="C30" s="5"/>
      <c r="D30" s="5"/>
      <c r="E30" s="5"/>
      <c r="F30" s="6"/>
      <c r="G30" s="6"/>
      <c r="H30" s="6"/>
      <c r="I30" s="6"/>
      <c r="J30" s="6"/>
      <c r="K30" s="6"/>
      <c r="L30" s="6"/>
      <c r="M30" s="6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  <c r="AF30" s="4"/>
      <c r="AG30" s="10">
        <f ca="1">INT(AO29*AM29/10)+AO29*AL29</f>
        <v>5</v>
      </c>
      <c r="AH30" s="10">
        <f ca="1">MOD(AO29*AM29,10)</f>
        <v>6</v>
      </c>
      <c r="AI30" s="8"/>
      <c r="AJ30" s="8"/>
      <c r="AK30" s="8"/>
      <c r="AL30" s="8"/>
      <c r="AM30" s="8"/>
      <c r="AN30" s="8"/>
      <c r="AO30" s="8"/>
      <c r="AP30" s="8"/>
      <c r="AQ30" s="8"/>
      <c r="AS30" s="10">
        <f ca="1">INT(BA29*AY29/10)+BA29*AX29</f>
        <v>2</v>
      </c>
      <c r="AT30" s="10">
        <f ca="1">MOD(BA29*AY29,10)</f>
        <v>8</v>
      </c>
      <c r="AU30" s="8"/>
      <c r="AV30" s="8"/>
      <c r="AW30" s="8"/>
      <c r="AX30" s="8"/>
      <c r="AY30" s="8"/>
      <c r="AZ30" s="8"/>
      <c r="BA30" s="8"/>
      <c r="BB30" s="8"/>
      <c r="BC30" s="8"/>
      <c r="BD30" s="7"/>
      <c r="BH30" s="4">
        <f t="shared" ca="1" si="4"/>
        <v>26</v>
      </c>
      <c r="BI30" s="4">
        <f t="shared" ca="1" si="5"/>
        <v>0</v>
      </c>
      <c r="BJ30" s="4">
        <f t="shared" ca="1" si="6"/>
        <v>17</v>
      </c>
      <c r="BK30" s="4">
        <f t="shared" ca="1" si="7"/>
        <v>634</v>
      </c>
      <c r="BL30" s="4">
        <f t="shared" ca="1" si="38"/>
        <v>10778</v>
      </c>
      <c r="BM30" s="4">
        <f t="shared" ca="1" si="39"/>
        <v>5</v>
      </c>
    </row>
    <row r="31" spans="1:65" x14ac:dyDescent="0.3"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F31" s="4"/>
      <c r="AG31" s="8">
        <f ca="1">IF(INT(((AH29+AG29*10)-(AH30+AG30*10))/10)&gt;0,INT(((AH29+AG29*10)-(AH30+AG30*10))/10),0)</f>
        <v>0</v>
      </c>
      <c r="AH31" s="8">
        <f ca="1">MOD((AH29+AG29*10)-(AH30+AG30*10),10)</f>
        <v>8</v>
      </c>
      <c r="AI31" s="8">
        <f ca="1">AI29</f>
        <v>5</v>
      </c>
      <c r="AJ31" s="8"/>
      <c r="AK31" s="8"/>
      <c r="AL31" s="8"/>
      <c r="AM31" s="8"/>
      <c r="AN31" s="8"/>
      <c r="AO31" s="8"/>
      <c r="AP31" s="8"/>
      <c r="AQ31" s="8"/>
      <c r="AS31" s="8">
        <f ca="1">IF(INT(((AT29+AS29*10)-(AT30+AS30*10))/10)&gt;0,INT(((AT29+AS29*10)-(AT30+AS30*10))/10),0)</f>
        <v>1</v>
      </c>
      <c r="AT31" s="8">
        <f ca="1">MOD((AT29+AS29*10)-(AT30+AS30*10),10)</f>
        <v>2</v>
      </c>
      <c r="AU31" s="8">
        <f ca="1">AU29</f>
        <v>6</v>
      </c>
      <c r="AV31" s="8"/>
      <c r="AW31" s="8"/>
      <c r="AX31" s="8"/>
      <c r="AY31" s="8"/>
      <c r="AZ31" s="8"/>
      <c r="BA31" s="8"/>
      <c r="BB31" s="8"/>
      <c r="BC31" s="8"/>
      <c r="BD31" s="7"/>
      <c r="BH31" s="4">
        <f t="shared" ca="1" si="4"/>
        <v>8</v>
      </c>
      <c r="BI31" s="4">
        <f t="shared" ca="1" si="5"/>
        <v>0.70615089211350968</v>
      </c>
      <c r="BJ31" s="4">
        <f t="shared" ca="1" si="6"/>
        <v>14</v>
      </c>
      <c r="BK31" s="4">
        <f t="shared" ca="1" si="7"/>
        <v>290</v>
      </c>
      <c r="BL31" s="4">
        <f t="shared" ca="1" si="38"/>
        <v>4060</v>
      </c>
      <c r="BM31" s="4">
        <f t="shared" ca="1" si="39"/>
        <v>4</v>
      </c>
    </row>
    <row r="32" spans="1:65" x14ac:dyDescent="0.3">
      <c r="C32" s="5"/>
      <c r="D32" s="5"/>
      <c r="E32" s="5"/>
      <c r="F32" s="6"/>
      <c r="G32" s="6"/>
      <c r="H32" s="6"/>
      <c r="I32" s="6"/>
      <c r="J32" s="6"/>
      <c r="K32" s="6"/>
      <c r="L32" s="6"/>
      <c r="M32" s="6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  <c r="AF32" s="4"/>
      <c r="AG32" s="10">
        <f ca="1">IF(AM32=3,_xlfn.NUMBERVALUE((MID(TEXT(AL32,0),1,1)),0),0)</f>
        <v>0</v>
      </c>
      <c r="AH32" s="10">
        <f ca="1">IF(AM32=3,_xlfn.NUMBERVALUE((MID(TEXT(AL32,0),2,1))),IF(AM32=2,_xlfn.NUMBERVALUE((MID(TEXT(AL32,0),1,1))),0))</f>
        <v>8</v>
      </c>
      <c r="AI32" s="10">
        <f ca="1">MOD(AP29*AM29,10)</f>
        <v>4</v>
      </c>
      <c r="AJ32" s="8"/>
      <c r="AK32" s="8"/>
      <c r="AL32" s="12">
        <f ca="1">AP29*(AM29+AL29*10)</f>
        <v>84</v>
      </c>
      <c r="AM32" s="12">
        <f ca="1">LEN(AL32)</f>
        <v>2</v>
      </c>
      <c r="AN32" s="12"/>
      <c r="AO32" s="12"/>
      <c r="AP32" s="8"/>
      <c r="AQ32" s="8"/>
      <c r="AS32" s="10">
        <f ca="1">IF(AY32=3,_xlfn.NUMBERVALUE((MID(TEXT(AX32,0),1,1)),0),0)</f>
        <v>1</v>
      </c>
      <c r="AT32" s="10">
        <f ca="1">IF(AY32=3,_xlfn.NUMBERVALUE((MID(TEXT(AX32,0),2,1))),IF(AY32=2,_xlfn.NUMBERVALUE((MID(TEXT(AX32,0),1,1))),0))</f>
        <v>2</v>
      </c>
      <c r="AU32" s="10">
        <f ca="1">MOD(BB29*AY29,10)</f>
        <v>6</v>
      </c>
      <c r="AV32" s="8"/>
      <c r="AW32" s="8"/>
      <c r="AX32" s="12">
        <f ca="1">BB29*(AY29+AX29*10)</f>
        <v>126</v>
      </c>
      <c r="AY32" s="12">
        <f ca="1">LEN(AX32)</f>
        <v>3</v>
      </c>
      <c r="AZ32" s="12"/>
      <c r="BA32" s="12"/>
      <c r="BB32" s="8"/>
      <c r="BC32" s="8"/>
      <c r="BD32" s="7"/>
      <c r="BH32" s="4">
        <f t="shared" ca="1" si="4"/>
        <v>17</v>
      </c>
      <c r="BI32" s="4">
        <f t="shared" ca="1" si="5"/>
        <v>0.37531074221091321</v>
      </c>
      <c r="BJ32" s="4">
        <f t="shared" ca="1" si="6"/>
        <v>17</v>
      </c>
      <c r="BK32" s="4">
        <f t="shared" ca="1" si="7"/>
        <v>453</v>
      </c>
      <c r="BL32" s="4">
        <f t="shared" ca="1" si="38"/>
        <v>7701</v>
      </c>
      <c r="BM32" s="4">
        <f t="shared" ca="1" si="39"/>
        <v>4</v>
      </c>
    </row>
    <row r="33" spans="1:65" x14ac:dyDescent="0.3">
      <c r="C33" s="6"/>
      <c r="D33" s="6"/>
      <c r="E33" s="5"/>
      <c r="F33" s="5"/>
      <c r="G33" s="6"/>
      <c r="H33" s="6"/>
      <c r="I33" s="6"/>
      <c r="J33" s="6"/>
      <c r="K33" s="6"/>
      <c r="L33" s="6"/>
      <c r="M33" s="6"/>
      <c r="Q33" s="5"/>
      <c r="R33" s="6"/>
      <c r="S33" s="5"/>
      <c r="T33" s="5"/>
      <c r="U33" s="6"/>
      <c r="V33" s="6"/>
      <c r="W33" s="6"/>
      <c r="X33" s="6"/>
      <c r="Y33" s="6"/>
      <c r="Z33" s="6"/>
      <c r="AA33" s="6"/>
      <c r="AF33" s="4"/>
      <c r="AG33" s="7"/>
      <c r="AH33" s="8">
        <f ca="1">INT(((AI31+AH31*10+AG31*100)-(AI32+AH32*10+AG32*100))/10)</f>
        <v>0</v>
      </c>
      <c r="AI33" s="8">
        <f ca="1">MOD((AI31+AH31*10+AG31*100)-(AI32+AH32*10+AG32*100),10)</f>
        <v>1</v>
      </c>
      <c r="AJ33" s="8">
        <f ca="1">AJ29</f>
        <v>4</v>
      </c>
      <c r="AK33" s="8"/>
      <c r="AL33" s="12"/>
      <c r="AM33" s="12"/>
      <c r="AN33" s="12"/>
      <c r="AO33" s="12"/>
      <c r="AP33" s="8"/>
      <c r="AQ33" s="8"/>
      <c r="AS33" s="7"/>
      <c r="AT33" s="8">
        <f ca="1">INT(((AU31+AT31*10+AS31*100)-(AU32+AT32*10+AS32*100))/10)</f>
        <v>0</v>
      </c>
      <c r="AU33" s="8">
        <f ca="1">MOD((AU31+AT31*10+AS31*100)-(AU32+AT32*10+AS32*100),10)</f>
        <v>0</v>
      </c>
      <c r="AV33" s="8">
        <f ca="1">AV29</f>
        <v>0</v>
      </c>
      <c r="AW33" s="8"/>
      <c r="AX33" s="12"/>
      <c r="AY33" s="12"/>
      <c r="AZ33" s="12"/>
      <c r="BA33" s="12"/>
      <c r="BB33" s="8"/>
      <c r="BC33" s="8"/>
      <c r="BD33" s="7"/>
      <c r="BH33" s="4">
        <f t="shared" ca="1" si="4"/>
        <v>26</v>
      </c>
      <c r="BI33" s="4">
        <f t="shared" ca="1" si="5"/>
        <v>0</v>
      </c>
      <c r="BJ33" s="4">
        <f t="shared" ca="1" si="6"/>
        <v>16</v>
      </c>
      <c r="BK33" s="4">
        <f t="shared" ca="1" si="7"/>
        <v>883</v>
      </c>
      <c r="BL33" s="4">
        <f t="shared" ca="1" si="38"/>
        <v>14128</v>
      </c>
      <c r="BM33" s="4">
        <f t="shared" ca="1" si="39"/>
        <v>5</v>
      </c>
    </row>
    <row r="34" spans="1:65" x14ac:dyDescent="0.3">
      <c r="C34" s="6"/>
      <c r="D34" s="6"/>
      <c r="E34" s="5"/>
      <c r="F34" s="5"/>
      <c r="G34" s="6"/>
      <c r="H34" s="6"/>
      <c r="I34" s="6"/>
      <c r="J34" s="6"/>
      <c r="K34" s="6"/>
      <c r="L34" s="6"/>
      <c r="M34" s="6"/>
      <c r="Q34" s="5"/>
      <c r="R34" s="6"/>
      <c r="S34" s="5"/>
      <c r="T34" s="5"/>
      <c r="U34" s="6"/>
      <c r="V34" s="6"/>
      <c r="W34" s="6"/>
      <c r="X34" s="6"/>
      <c r="Y34" s="6"/>
      <c r="Z34" s="6"/>
      <c r="AA34" s="6"/>
      <c r="AF34" s="4"/>
      <c r="AG34" s="7"/>
      <c r="AH34" s="10">
        <f ca="1">AH33</f>
        <v>0</v>
      </c>
      <c r="AI34" s="10">
        <f ca="1">IF(AN34=3,_xlfn.NUMBERVALUE((MID(TEXT(AM34,0),2,1))),IF(AN34=2,_xlfn.NUMBERVALUE((MID(TEXT(AM34,0),1,1))),0))</f>
        <v>1</v>
      </c>
      <c r="AJ34" s="10">
        <f ca="1">MOD(AQ29*AM29,10)</f>
        <v>4</v>
      </c>
      <c r="AK34" s="8"/>
      <c r="AL34" s="12"/>
      <c r="AM34" s="12">
        <f ca="1">AQ29*(AM29+AL29*10)</f>
        <v>14</v>
      </c>
      <c r="AN34" s="12">
        <f ca="1">LEN(AM34)</f>
        <v>2</v>
      </c>
      <c r="AO34" s="12"/>
      <c r="AP34" s="8"/>
      <c r="AQ34" s="8"/>
      <c r="AS34" s="7"/>
      <c r="AT34" s="10">
        <f ca="1">AT33</f>
        <v>0</v>
      </c>
      <c r="AU34" s="10">
        <f ca="1">IF(AZ34=3,_xlfn.NUMBERVALUE((MID(TEXT(AY34,0),2,1))),IF(AZ34=2,_xlfn.NUMBERVALUE((MID(TEXT(AY34,0),1,1))),0))</f>
        <v>0</v>
      </c>
      <c r="AV34" s="10">
        <f ca="1">MOD(BC29*AY29,10)</f>
        <v>0</v>
      </c>
      <c r="AW34" s="8"/>
      <c r="AX34" s="12"/>
      <c r="AY34" s="12">
        <f ca="1">BC29*(AY29+AX29*10)</f>
        <v>0</v>
      </c>
      <c r="AZ34" s="12">
        <f ca="1">LEN(AY34)</f>
        <v>1</v>
      </c>
      <c r="BA34" s="12"/>
      <c r="BB34" s="8"/>
      <c r="BC34" s="8"/>
      <c r="BD34" s="7"/>
      <c r="BH34" s="4">
        <f t="shared" ca="1" si="4"/>
        <v>26</v>
      </c>
      <c r="BI34" s="4">
        <f t="shared" ca="1" si="5"/>
        <v>0</v>
      </c>
      <c r="BJ34" s="4">
        <f t="shared" ca="1" si="6"/>
        <v>12</v>
      </c>
      <c r="BK34" s="4">
        <f t="shared" ca="1" si="7"/>
        <v>900</v>
      </c>
      <c r="BL34" s="4">
        <f t="shared" ca="1" si="38"/>
        <v>10800</v>
      </c>
      <c r="BM34" s="4">
        <f t="shared" ca="1" si="39"/>
        <v>5</v>
      </c>
    </row>
    <row r="35" spans="1:65" x14ac:dyDescent="0.3">
      <c r="C35" s="6"/>
      <c r="D35" s="6"/>
      <c r="E35" s="6"/>
      <c r="F35" s="5"/>
      <c r="G35" s="6"/>
      <c r="H35" s="6"/>
      <c r="I35" s="6"/>
      <c r="J35" s="6"/>
      <c r="K35" s="6"/>
      <c r="L35" s="6"/>
      <c r="M35" s="6"/>
      <c r="Q35" s="5"/>
      <c r="R35" s="6"/>
      <c r="S35" s="6"/>
      <c r="T35" s="5"/>
      <c r="U35" s="6"/>
      <c r="V35" s="6"/>
      <c r="W35" s="6"/>
      <c r="X35" s="6"/>
      <c r="Y35" s="6"/>
      <c r="Z35" s="6"/>
      <c r="AA35" s="6"/>
      <c r="AF35" s="4"/>
      <c r="AG35" s="7"/>
      <c r="AH35" s="8"/>
      <c r="AI35" s="8"/>
      <c r="AJ35" s="8">
        <v>0</v>
      </c>
      <c r="AK35" s="8"/>
      <c r="AL35" s="8"/>
      <c r="AM35" s="8"/>
      <c r="AN35" s="8"/>
      <c r="AO35" s="8"/>
      <c r="AP35" s="8"/>
      <c r="AQ35" s="8"/>
      <c r="AS35" s="7"/>
      <c r="AT35" s="8"/>
      <c r="AU35" s="8"/>
      <c r="AV35" s="8">
        <v>0</v>
      </c>
      <c r="AW35" s="8"/>
      <c r="AX35" s="8"/>
      <c r="AY35" s="8"/>
      <c r="AZ35" s="8"/>
      <c r="BA35" s="8"/>
      <c r="BB35" s="8"/>
      <c r="BC35" s="8"/>
      <c r="BD35" s="7"/>
      <c r="BH35" s="4">
        <f t="shared" ca="1" si="4"/>
        <v>26</v>
      </c>
      <c r="BI35" s="4">
        <f t="shared" ca="1" si="5"/>
        <v>0</v>
      </c>
      <c r="BJ35" s="4">
        <f t="shared" ca="1" si="6"/>
        <v>13</v>
      </c>
      <c r="BK35" s="4">
        <f t="shared" ca="1" si="7"/>
        <v>935</v>
      </c>
      <c r="BL35" s="4">
        <f t="shared" ca="1" si="38"/>
        <v>12155</v>
      </c>
      <c r="BM35" s="4">
        <f t="shared" ca="1" si="39"/>
        <v>5</v>
      </c>
    </row>
    <row r="36" spans="1:65" x14ac:dyDescent="0.3">
      <c r="AF36" s="4">
        <f>AF28+2</f>
        <v>9</v>
      </c>
      <c r="AG36" s="11"/>
      <c r="AH36" s="11"/>
      <c r="AI36" s="3">
        <f ca="1">VLOOKUP(AF36,$BH$5:$BM$43,5,FALSE)</f>
        <v>4797</v>
      </c>
      <c r="AJ36" s="3"/>
      <c r="AK36" s="3">
        <f ca="1">_xlfn.NUMBERVALUE(MID(TEXT(AI36,0),1,1))</f>
        <v>4</v>
      </c>
      <c r="AL36" s="3">
        <f ca="1">_xlfn.NUMBERVALUE(MID(TEXT(AI36,0),2,1))</f>
        <v>7</v>
      </c>
      <c r="AM36" s="3">
        <f ca="1">_xlfn.NUMBERVALUE(MID(TEXT(AI36,0),3,1))</f>
        <v>9</v>
      </c>
      <c r="AN36" s="3">
        <f ca="1">_xlfn.NUMBERVALUE(MID(TEXT(AI36,0),4,1))</f>
        <v>7</v>
      </c>
      <c r="AO36" s="4"/>
      <c r="AP36" s="4">
        <f ca="1">LEN(AI36)</f>
        <v>4</v>
      </c>
      <c r="AQ36" s="4"/>
      <c r="AR36" s="4">
        <f>AF36+1</f>
        <v>10</v>
      </c>
      <c r="AS36" s="4"/>
      <c r="AT36" s="4"/>
      <c r="AU36" s="3">
        <f ca="1">VLOOKUP(AR36,$BH$5:$BM$43,5,FALSE)</f>
        <v>9251</v>
      </c>
      <c r="AV36" s="3"/>
      <c r="AW36" s="3">
        <f ca="1">_xlfn.NUMBERVALUE(MID(TEXT(AU36,0),1,1))</f>
        <v>9</v>
      </c>
      <c r="AX36" s="3">
        <f ca="1">_xlfn.NUMBERVALUE(MID(TEXT(AU36,0),2,1))</f>
        <v>2</v>
      </c>
      <c r="AY36" s="3">
        <f ca="1">_xlfn.NUMBERVALUE(MID(TEXT(AU36,0),3,1))</f>
        <v>5</v>
      </c>
      <c r="AZ36" s="3">
        <f ca="1">_xlfn.NUMBERVALUE(MID(TEXT(AU36,0),4,1))</f>
        <v>1</v>
      </c>
      <c r="BA36" s="4"/>
      <c r="BB36" s="4">
        <f ca="1">LEN(AU36)</f>
        <v>4</v>
      </c>
      <c r="BC36" s="4"/>
      <c r="BD36" s="7"/>
      <c r="BH36" s="4">
        <f t="shared" ca="1" si="4"/>
        <v>18</v>
      </c>
      <c r="BI36" s="4">
        <f t="shared" ca="1" si="5"/>
        <v>0.35066472261269899</v>
      </c>
      <c r="BJ36" s="4">
        <f t="shared" ca="1" si="6"/>
        <v>17</v>
      </c>
      <c r="BK36" s="4">
        <f t="shared" ca="1" si="7"/>
        <v>326</v>
      </c>
      <c r="BL36" s="4">
        <f t="shared" ca="1" si="38"/>
        <v>5542</v>
      </c>
      <c r="BM36" s="4">
        <f t="shared" ca="1" si="39"/>
        <v>4</v>
      </c>
    </row>
    <row r="37" spans="1:65" x14ac:dyDescent="0.3">
      <c r="A37" t="s">
        <v>13</v>
      </c>
      <c r="C37" s="5">
        <f ca="1">AG37</f>
        <v>4</v>
      </c>
      <c r="D37" s="5">
        <f t="shared" ref="D37" ca="1" si="54">AH37</f>
        <v>7</v>
      </c>
      <c r="E37" s="5">
        <f t="shared" ref="E37" ca="1" si="55">AI37</f>
        <v>9</v>
      </c>
      <c r="F37" s="5">
        <f t="shared" ref="F37" ca="1" si="56">AJ37</f>
        <v>7</v>
      </c>
      <c r="G37" s="5" t="str">
        <f t="shared" ref="G37" si="57">AK37</f>
        <v xml:space="preserve">: </v>
      </c>
      <c r="H37" s="5">
        <f t="shared" ref="H37" ca="1" si="58">AL37</f>
        <v>1</v>
      </c>
      <c r="I37" s="5">
        <f t="shared" ref="I37" ca="1" si="59">AM37</f>
        <v>3</v>
      </c>
      <c r="J37" s="5" t="str">
        <f t="shared" ref="J37" si="60">AN37</f>
        <v>=</v>
      </c>
      <c r="K37" s="6"/>
      <c r="L37" s="6"/>
      <c r="M37" s="6"/>
      <c r="O37" t="s">
        <v>14</v>
      </c>
      <c r="Q37" s="5">
        <f ca="1">AS37</f>
        <v>9</v>
      </c>
      <c r="R37" s="5">
        <f t="shared" ref="R37" ca="1" si="61">AT37</f>
        <v>2</v>
      </c>
      <c r="S37" s="5">
        <f t="shared" ref="S37" ca="1" si="62">AU37</f>
        <v>5</v>
      </c>
      <c r="T37" s="5">
        <f t="shared" ref="T37" ca="1" si="63">AV37</f>
        <v>1</v>
      </c>
      <c r="U37" s="5" t="str">
        <f t="shared" ref="U37" si="64">AW37</f>
        <v xml:space="preserve">: </v>
      </c>
      <c r="V37" s="5">
        <f t="shared" ref="V37" ca="1" si="65">AX37</f>
        <v>1</v>
      </c>
      <c r="W37" s="5">
        <f t="shared" ref="W37" ca="1" si="66">AY37</f>
        <v>1</v>
      </c>
      <c r="X37" s="5" t="str">
        <f t="shared" ref="X37" si="67">AZ37</f>
        <v>=</v>
      </c>
      <c r="Y37" s="6"/>
      <c r="Z37" s="6"/>
      <c r="AA37" s="6"/>
      <c r="AG37" s="8">
        <f ca="1">IF(AP36=4,AK36,"")</f>
        <v>4</v>
      </c>
      <c r="AH37" s="8">
        <f ca="1">IF(AP36=4,AL36,AK36)</f>
        <v>7</v>
      </c>
      <c r="AI37" s="8">
        <f ca="1">IF(AP36=4,AM36,AL36)</f>
        <v>9</v>
      </c>
      <c r="AJ37" s="8">
        <f ca="1">IF(AP36=4,AN36,AM36)</f>
        <v>7</v>
      </c>
      <c r="AK37" s="8" t="s">
        <v>3</v>
      </c>
      <c r="AL37" s="8">
        <f ca="1">_xlfn.NUMBERVALUE(LEFT(TEXT(VLOOKUP(AF36,$BH$5:$BM$43,3,FALSE),0),1))</f>
        <v>1</v>
      </c>
      <c r="AM37" s="9">
        <f ca="1">_xlfn.NUMBERVALUE(RIGHT(TEXT(VLOOKUP(AF36,$BH$5:$BM$43,3,FALSE),0),1))</f>
        <v>3</v>
      </c>
      <c r="AN37" t="s">
        <v>4</v>
      </c>
      <c r="AO37" s="8">
        <f ca="1">_xlfn.NUMBERVALUE(MID(TEXT(VLOOKUP(AF36,$BH$5:$BM$43,4,FALSE),0),1,1))</f>
        <v>3</v>
      </c>
      <c r="AP37" s="8">
        <f ca="1">_xlfn.NUMBERVALUE(MID(TEXT(VLOOKUP(AF36,$BH$5:$BM$43,4,FALSE),0),2,1))</f>
        <v>6</v>
      </c>
      <c r="AQ37" s="8">
        <f ca="1">_xlfn.NUMBERVALUE(MID(TEXT(VLOOKUP(AF36,$BH$5:$BM$43,4,FALSE),0),3,1))</f>
        <v>9</v>
      </c>
      <c r="AS37" s="8">
        <f ca="1">IF(BB36=4,AW36,"")</f>
        <v>9</v>
      </c>
      <c r="AT37" s="8">
        <f ca="1">IF(BB36=4,AX36,AW36)</f>
        <v>2</v>
      </c>
      <c r="AU37" s="8">
        <f ca="1">IF(BB36=4,AY36,AX36)</f>
        <v>5</v>
      </c>
      <c r="AV37" s="8">
        <f ca="1">IF(BB36=4,AZ36,AY36)</f>
        <v>1</v>
      </c>
      <c r="AW37" s="8" t="s">
        <v>3</v>
      </c>
      <c r="AX37" s="8">
        <f ca="1">_xlfn.NUMBERVALUE(LEFT(TEXT(VLOOKUP(AR36,$BH$5:$BM$43,3,FALSE),0),1))</f>
        <v>1</v>
      </c>
      <c r="AY37" s="9">
        <f ca="1">_xlfn.NUMBERVALUE(RIGHT(TEXT(VLOOKUP(AR36,$BH$5:$BM$43,3,FALSE),0),1))</f>
        <v>1</v>
      </c>
      <c r="AZ37" t="s">
        <v>4</v>
      </c>
      <c r="BA37" s="8">
        <f ca="1">_xlfn.NUMBERVALUE(MID(TEXT(VLOOKUP(AR36,$BH$5:$BM$43,4,FALSE),0),1,1))</f>
        <v>8</v>
      </c>
      <c r="BB37" s="8">
        <f ca="1">_xlfn.NUMBERVALUE(MID(TEXT(VLOOKUP(AR36,$BH$5:$BM$43,4,FALSE),0),2,1))</f>
        <v>4</v>
      </c>
      <c r="BC37" s="8">
        <f ca="1">_xlfn.NUMBERVALUE(MID(TEXT(VLOOKUP(AR36,$BH$5:$BM$43,4,FALSE),0),3,1))</f>
        <v>1</v>
      </c>
      <c r="BD37" s="7"/>
      <c r="BH37" s="4">
        <f t="shared" ca="1" si="4"/>
        <v>22</v>
      </c>
      <c r="BI37" s="4">
        <f t="shared" ca="1" si="5"/>
        <v>0.17687292624936368</v>
      </c>
      <c r="BJ37" s="4">
        <f t="shared" ca="1" si="6"/>
        <v>11</v>
      </c>
      <c r="BK37" s="4">
        <f t="shared" ca="1" si="7"/>
        <v>469</v>
      </c>
      <c r="BL37" s="4">
        <f t="shared" ca="1" si="38"/>
        <v>5159</v>
      </c>
      <c r="BM37" s="4">
        <f t="shared" ca="1" si="39"/>
        <v>4</v>
      </c>
    </row>
    <row r="38" spans="1:65" x14ac:dyDescent="0.3">
      <c r="C38" s="5"/>
      <c r="D38" s="5"/>
      <c r="E38" s="5"/>
      <c r="F38" s="6"/>
      <c r="G38" s="6"/>
      <c r="H38" s="6"/>
      <c r="I38" s="6"/>
      <c r="J38" s="6"/>
      <c r="K38" s="6"/>
      <c r="L38" s="6"/>
      <c r="M38" s="6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  <c r="AG38" s="10">
        <f ca="1">INT(AO37*AM37/10)+AO37*AL37</f>
        <v>3</v>
      </c>
      <c r="AH38" s="10">
        <f ca="1">MOD(AO37*AM37,10)</f>
        <v>9</v>
      </c>
      <c r="AI38" s="8"/>
      <c r="AJ38" s="8"/>
      <c r="AK38" s="8"/>
      <c r="AL38" s="8"/>
      <c r="AM38" s="8"/>
      <c r="AN38" s="8"/>
      <c r="AO38" s="8"/>
      <c r="AP38" s="8"/>
      <c r="AQ38" s="8"/>
      <c r="AS38" s="10">
        <f ca="1">INT(BA37*AY37/10)+BA37*AX37</f>
        <v>8</v>
      </c>
      <c r="AT38" s="10">
        <f ca="1">MOD(BA37*AY37,10)</f>
        <v>8</v>
      </c>
      <c r="AU38" s="8"/>
      <c r="AV38" s="8"/>
      <c r="AW38" s="8"/>
      <c r="AX38" s="8"/>
      <c r="AY38" s="8"/>
      <c r="AZ38" s="8"/>
      <c r="BA38" s="8"/>
      <c r="BB38" s="8"/>
      <c r="BC38" s="8"/>
      <c r="BD38" s="7"/>
      <c r="BH38" s="4">
        <f t="shared" ca="1" si="4"/>
        <v>9</v>
      </c>
      <c r="BI38" s="4">
        <f t="shared" ca="1" si="5"/>
        <v>0.59551310224250431</v>
      </c>
      <c r="BJ38" s="4">
        <f t="shared" ca="1" si="6"/>
        <v>13</v>
      </c>
      <c r="BK38" s="4">
        <f t="shared" ca="1" si="7"/>
        <v>369</v>
      </c>
      <c r="BL38" s="4">
        <f t="shared" ca="1" si="38"/>
        <v>4797</v>
      </c>
      <c r="BM38" s="4">
        <f t="shared" ca="1" si="39"/>
        <v>4</v>
      </c>
    </row>
    <row r="39" spans="1:65" x14ac:dyDescent="0.3">
      <c r="C39" s="5"/>
      <c r="D39" s="5"/>
      <c r="E39" s="5"/>
      <c r="F39" s="6"/>
      <c r="G39" s="6"/>
      <c r="H39" s="6"/>
      <c r="I39" s="6"/>
      <c r="J39" s="6"/>
      <c r="K39" s="6"/>
      <c r="L39" s="6"/>
      <c r="M39" s="6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  <c r="AG39" s="8">
        <f ca="1">IF(INT(((AH37+AG37*10)-(AH38+AG38*10))/10)&gt;0,INT(((AH37+AG37*10)-(AH38+AG38*10))/10),0)</f>
        <v>0</v>
      </c>
      <c r="AH39" s="8">
        <f ca="1">MOD((AH37+AG37*10)-(AH38+AG38*10),10)</f>
        <v>8</v>
      </c>
      <c r="AI39" s="8">
        <f ca="1">AI37</f>
        <v>9</v>
      </c>
      <c r="AJ39" s="8"/>
      <c r="AK39" s="8"/>
      <c r="AL39" s="8"/>
      <c r="AM39" s="8"/>
      <c r="AN39" s="8"/>
      <c r="AO39" s="8"/>
      <c r="AP39" s="8"/>
      <c r="AQ39" s="8"/>
      <c r="AS39" s="8">
        <f ca="1">IF(INT(((AT37+AS37*10)-(AT38+AS38*10))/10)&gt;0,INT(((AT37+AS37*10)-(AT38+AS38*10))/10),0)</f>
        <v>0</v>
      </c>
      <c r="AT39" s="8">
        <f ca="1">MOD((AT37+AS37*10)-(AT38+AS38*10),10)</f>
        <v>4</v>
      </c>
      <c r="AU39" s="8">
        <f ca="1">AU37</f>
        <v>5</v>
      </c>
      <c r="AV39" s="8"/>
      <c r="AW39" s="8"/>
      <c r="AX39" s="8"/>
      <c r="AY39" s="8"/>
      <c r="AZ39" s="8"/>
      <c r="BA39" s="8"/>
      <c r="BB39" s="8"/>
      <c r="BC39" s="8"/>
      <c r="BD39" s="7"/>
      <c r="BH39" s="4">
        <f t="shared" ca="1" si="4"/>
        <v>26</v>
      </c>
      <c r="BI39" s="4">
        <f t="shared" ca="1" si="5"/>
        <v>0</v>
      </c>
      <c r="BJ39" s="4">
        <f t="shared" ca="1" si="6"/>
        <v>17</v>
      </c>
      <c r="BK39" s="4">
        <f t="shared" ca="1" si="7"/>
        <v>654</v>
      </c>
      <c r="BL39" s="4">
        <f t="shared" ca="1" si="38"/>
        <v>11118</v>
      </c>
      <c r="BM39" s="4">
        <f t="shared" ca="1" si="39"/>
        <v>5</v>
      </c>
    </row>
    <row r="40" spans="1:65" x14ac:dyDescent="0.3">
      <c r="C40" s="5"/>
      <c r="D40" s="5"/>
      <c r="E40" s="5"/>
      <c r="F40" s="6"/>
      <c r="G40" s="6"/>
      <c r="H40" s="6"/>
      <c r="I40" s="6"/>
      <c r="J40" s="6"/>
      <c r="K40" s="6"/>
      <c r="L40" s="6"/>
      <c r="M40" s="6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  <c r="AG40" s="10">
        <f ca="1">IF(AM40=3,_xlfn.NUMBERVALUE((MID(TEXT(AL40,0),1,1)),0),0)</f>
        <v>0</v>
      </c>
      <c r="AH40" s="10">
        <f ca="1">IF(AM40=3,_xlfn.NUMBERVALUE((MID(TEXT(AL40,0),2,1))),IF(AM40=2,_xlfn.NUMBERVALUE((MID(TEXT(AL40,0),1,1))),0))</f>
        <v>7</v>
      </c>
      <c r="AI40" s="10">
        <f ca="1">MOD(AP37*AM37,10)</f>
        <v>8</v>
      </c>
      <c r="AJ40" s="8"/>
      <c r="AK40" s="8"/>
      <c r="AL40" s="12">
        <f ca="1">AP37*(AM37+AL37*10)</f>
        <v>78</v>
      </c>
      <c r="AM40" s="12">
        <f ca="1">LEN(AL40)</f>
        <v>2</v>
      </c>
      <c r="AN40" s="12"/>
      <c r="AO40" s="12"/>
      <c r="AP40" s="8"/>
      <c r="AQ40" s="8"/>
      <c r="AS40" s="10">
        <f ca="1">IF(AY40=3,_xlfn.NUMBERVALUE((MID(TEXT(AX40,0),1,1)),0),0)</f>
        <v>0</v>
      </c>
      <c r="AT40" s="10">
        <f ca="1">IF(AY40=3,_xlfn.NUMBERVALUE((MID(TEXT(AX40,0),2,1))),IF(AY40=2,_xlfn.NUMBERVALUE((MID(TEXT(AX40,0),1,1))),0))</f>
        <v>4</v>
      </c>
      <c r="AU40" s="10">
        <f ca="1">MOD(BB37*AY37,10)</f>
        <v>4</v>
      </c>
      <c r="AV40" s="8"/>
      <c r="AW40" s="8"/>
      <c r="AX40" s="12">
        <f ca="1">BB37*(AY37+AX37*10)</f>
        <v>44</v>
      </c>
      <c r="AY40" s="12">
        <f ca="1">LEN(AX40)</f>
        <v>2</v>
      </c>
      <c r="AZ40" s="12"/>
      <c r="BA40" s="12"/>
      <c r="BB40" s="8"/>
      <c r="BC40" s="8"/>
      <c r="BD40" s="7"/>
      <c r="BH40" s="4">
        <f t="shared" ca="1" si="4"/>
        <v>21</v>
      </c>
      <c r="BI40" s="4">
        <f t="shared" ca="1" si="5"/>
        <v>0.22997429364724453</v>
      </c>
      <c r="BJ40" s="4">
        <f t="shared" ca="1" si="6"/>
        <v>13</v>
      </c>
      <c r="BK40" s="4">
        <f t="shared" ca="1" si="7"/>
        <v>512</v>
      </c>
      <c r="BL40" s="4">
        <f t="shared" ca="1" si="38"/>
        <v>6656</v>
      </c>
      <c r="BM40" s="4">
        <f t="shared" ca="1" si="39"/>
        <v>4</v>
      </c>
    </row>
    <row r="41" spans="1:65" x14ac:dyDescent="0.3">
      <c r="C41" s="6"/>
      <c r="D41" s="6"/>
      <c r="E41" s="5"/>
      <c r="F41" s="5"/>
      <c r="G41" s="6"/>
      <c r="H41" s="6"/>
      <c r="I41" s="6"/>
      <c r="J41" s="6"/>
      <c r="K41" s="6"/>
      <c r="L41" s="6"/>
      <c r="M41" s="6"/>
      <c r="Q41" s="5"/>
      <c r="R41" s="6"/>
      <c r="S41" s="5"/>
      <c r="T41" s="5"/>
      <c r="U41" s="6"/>
      <c r="V41" s="6"/>
      <c r="W41" s="6"/>
      <c r="X41" s="6"/>
      <c r="Y41" s="6"/>
      <c r="Z41" s="6"/>
      <c r="AA41" s="6"/>
      <c r="AG41" s="7"/>
      <c r="AH41" s="8">
        <f ca="1">INT(((AI39+AH39*10+AG39*100)-(AI40+AH40*10+AG40*100))/10)</f>
        <v>1</v>
      </c>
      <c r="AI41" s="8">
        <f ca="1">MOD((AI39+AH39*10+AG39*100)-(AI40+AH40*10+AG40*100),10)</f>
        <v>1</v>
      </c>
      <c r="AJ41" s="8">
        <f ca="1">AJ37</f>
        <v>7</v>
      </c>
      <c r="AK41" s="8"/>
      <c r="AL41" s="12"/>
      <c r="AM41" s="12"/>
      <c r="AN41" s="12"/>
      <c r="AO41" s="12"/>
      <c r="AP41" s="8"/>
      <c r="AQ41" s="8"/>
      <c r="AS41" s="7"/>
      <c r="AT41" s="8">
        <f ca="1">INT(((AU39+AT39*10+AS39*100)-(AU40+AT40*10+AS40*100))/10)</f>
        <v>0</v>
      </c>
      <c r="AU41" s="8">
        <f ca="1">MOD((AU39+AT39*10+AS39*100)-(AU40+AT40*10+AS40*100),10)</f>
        <v>1</v>
      </c>
      <c r="AV41" s="8">
        <f ca="1">AV37</f>
        <v>1</v>
      </c>
      <c r="AW41" s="8"/>
      <c r="AX41" s="12"/>
      <c r="AY41" s="12"/>
      <c r="AZ41" s="12"/>
      <c r="BA41" s="12"/>
      <c r="BB41" s="8"/>
      <c r="BC41" s="8"/>
      <c r="BD41" s="7"/>
      <c r="BH41" s="4">
        <f t="shared" ca="1" si="4"/>
        <v>7</v>
      </c>
      <c r="BI41" s="4">
        <f t="shared" ca="1" si="5"/>
        <v>0.71007726761036594</v>
      </c>
      <c r="BJ41" s="4">
        <f t="shared" ca="1" si="6"/>
        <v>14</v>
      </c>
      <c r="BK41" s="4">
        <f t="shared" ca="1" si="7"/>
        <v>461</v>
      </c>
      <c r="BL41" s="4">
        <f t="shared" ca="1" si="38"/>
        <v>6454</v>
      </c>
      <c r="BM41" s="4">
        <f t="shared" ca="1" si="39"/>
        <v>4</v>
      </c>
    </row>
    <row r="42" spans="1:65" x14ac:dyDescent="0.3">
      <c r="C42" s="6"/>
      <c r="D42" s="6"/>
      <c r="E42" s="5"/>
      <c r="F42" s="5"/>
      <c r="G42" s="6"/>
      <c r="H42" s="6"/>
      <c r="I42" s="6"/>
      <c r="J42" s="6"/>
      <c r="K42" s="6"/>
      <c r="L42" s="6"/>
      <c r="M42" s="6"/>
      <c r="Q42" s="5"/>
      <c r="R42" s="6"/>
      <c r="S42" s="5"/>
      <c r="T42" s="5"/>
      <c r="U42" s="6"/>
      <c r="V42" s="6"/>
      <c r="W42" s="6"/>
      <c r="X42" s="6"/>
      <c r="Y42" s="6"/>
      <c r="Z42" s="6"/>
      <c r="AA42" s="6"/>
      <c r="AG42" s="7"/>
      <c r="AH42" s="10">
        <f ca="1">AH41</f>
        <v>1</v>
      </c>
      <c r="AI42" s="10">
        <f ca="1">IF(AN42=3,_xlfn.NUMBERVALUE((MID(TEXT(AM42,0),2,1))),IF(AN42=2,_xlfn.NUMBERVALUE((MID(TEXT(AM42,0),1,1))),0))</f>
        <v>1</v>
      </c>
      <c r="AJ42" s="10">
        <f ca="1">MOD(AQ37*AM37,10)</f>
        <v>7</v>
      </c>
      <c r="AK42" s="8"/>
      <c r="AL42" s="12"/>
      <c r="AM42" s="12">
        <f ca="1">AQ37*(AM37+AL37*10)</f>
        <v>117</v>
      </c>
      <c r="AN42" s="12">
        <f ca="1">LEN(AM42)</f>
        <v>3</v>
      </c>
      <c r="AO42" s="12"/>
      <c r="AP42" s="8"/>
      <c r="AQ42" s="8"/>
      <c r="AS42" s="7"/>
      <c r="AT42" s="10">
        <f ca="1">AT41</f>
        <v>0</v>
      </c>
      <c r="AU42" s="10">
        <f ca="1">IF(AZ42=3,_xlfn.NUMBERVALUE((MID(TEXT(AY42,0),2,1))),IF(AZ42=2,_xlfn.NUMBERVALUE((MID(TEXT(AY42,0),1,1))),0))</f>
        <v>1</v>
      </c>
      <c r="AV42" s="10">
        <f ca="1">MOD(BC37*AY37,10)</f>
        <v>1</v>
      </c>
      <c r="AW42" s="8"/>
      <c r="AX42" s="12"/>
      <c r="AY42" s="12">
        <f ca="1">BC37*(AY37+AX37*10)</f>
        <v>11</v>
      </c>
      <c r="AZ42" s="12">
        <f ca="1">LEN(AY42)</f>
        <v>2</v>
      </c>
      <c r="BA42" s="12"/>
      <c r="BB42" s="8"/>
      <c r="BC42" s="8"/>
      <c r="BD42" s="7"/>
      <c r="BH42" s="4">
        <f t="shared" ca="1" si="4"/>
        <v>15</v>
      </c>
      <c r="BI42" s="4">
        <f t="shared" ca="1" si="5"/>
        <v>0.4089080779538049</v>
      </c>
      <c r="BJ42" s="4">
        <f t="shared" ca="1" si="6"/>
        <v>11</v>
      </c>
      <c r="BK42" s="4">
        <f t="shared" ca="1" si="7"/>
        <v>904</v>
      </c>
      <c r="BL42" s="4">
        <f t="shared" ca="1" si="38"/>
        <v>9944</v>
      </c>
      <c r="BM42" s="4">
        <f t="shared" ca="1" si="39"/>
        <v>4</v>
      </c>
    </row>
    <row r="43" spans="1:65" x14ac:dyDescent="0.3">
      <c r="C43" s="6"/>
      <c r="D43" s="6"/>
      <c r="E43" s="6"/>
      <c r="F43" s="5"/>
      <c r="G43" s="6"/>
      <c r="H43" s="6"/>
      <c r="I43" s="6"/>
      <c r="J43" s="6"/>
      <c r="K43" s="6"/>
      <c r="L43" s="6"/>
      <c r="M43" s="6"/>
      <c r="Q43" s="5"/>
      <c r="R43" s="6"/>
      <c r="S43" s="6"/>
      <c r="T43" s="5"/>
      <c r="U43" s="6"/>
      <c r="V43" s="6"/>
      <c r="W43" s="6"/>
      <c r="X43" s="6"/>
      <c r="Y43" s="6"/>
      <c r="Z43" s="6"/>
      <c r="AA43" s="6"/>
      <c r="AG43" s="7"/>
      <c r="AH43" s="8"/>
      <c r="AI43" s="8"/>
      <c r="AJ43" s="8">
        <v>0</v>
      </c>
      <c r="AK43" s="8"/>
      <c r="AL43" s="8"/>
      <c r="AM43" s="8"/>
      <c r="AN43" s="8"/>
      <c r="AO43" s="8"/>
      <c r="AP43" s="8"/>
      <c r="AQ43" s="8"/>
      <c r="AS43" s="7"/>
      <c r="AT43" s="8"/>
      <c r="AU43" s="8"/>
      <c r="AV43" s="8">
        <v>0</v>
      </c>
      <c r="AW43" s="8"/>
      <c r="AX43" s="8"/>
      <c r="AY43" s="8"/>
      <c r="AZ43" s="8"/>
      <c r="BA43" s="8"/>
      <c r="BB43" s="8"/>
      <c r="BC43" s="8"/>
      <c r="BD43" s="7"/>
      <c r="BH43" s="4">
        <f t="shared" ca="1" si="4"/>
        <v>26</v>
      </c>
      <c r="BI43" s="4">
        <f t="shared" ca="1" si="5"/>
        <v>0</v>
      </c>
      <c r="BJ43" s="4">
        <f t="shared" ca="1" si="6"/>
        <v>18</v>
      </c>
      <c r="BK43" s="4">
        <f t="shared" ca="1" si="7"/>
        <v>730</v>
      </c>
      <c r="BL43" s="4">
        <f t="shared" ca="1" si="38"/>
        <v>13140</v>
      </c>
      <c r="BM43" s="4">
        <f t="shared" ca="1" si="39"/>
        <v>5</v>
      </c>
    </row>
    <row r="45" spans="1:65" x14ac:dyDescent="0.3">
      <c r="A45" s="1" t="s">
        <v>15</v>
      </c>
      <c r="E45" t="s">
        <v>16</v>
      </c>
    </row>
    <row r="47" spans="1:65" x14ac:dyDescent="0.3">
      <c r="B47" s="14">
        <f ca="1">VLOOKUP(B48,$BP$4:$BR$14,3,FALSE)</f>
        <v>191</v>
      </c>
      <c r="C47" s="14"/>
      <c r="D47" s="14">
        <f t="shared" ref="D47" ca="1" si="68">VLOOKUP(D48,$BP$4:$BR$14,3,FALSE)</f>
        <v>290</v>
      </c>
      <c r="E47" s="14"/>
      <c r="F47" s="14">
        <f t="shared" ref="F47" ca="1" si="69">VLOOKUP(F48,$BP$4:$BR$14,3,FALSE)</f>
        <v>291</v>
      </c>
      <c r="G47" s="14"/>
      <c r="H47" s="14">
        <f t="shared" ref="H47" ca="1" si="70">VLOOKUP(H48,$BP$4:$BR$14,3,FALSE)</f>
        <v>369</v>
      </c>
      <c r="I47" s="14"/>
      <c r="J47" s="14">
        <f t="shared" ref="J47" ca="1" si="71">VLOOKUP(J48,$BP$4:$BR$14,3,FALSE)</f>
        <v>391</v>
      </c>
      <c r="K47" s="14"/>
      <c r="L47" s="14">
        <f t="shared" ref="L47" ca="1" si="72">VLOOKUP(L48,$BP$4:$BR$14,3,FALSE)</f>
        <v>461</v>
      </c>
      <c r="M47" s="14"/>
      <c r="N47" s="14">
        <f t="shared" ref="N47" ca="1" si="73">VLOOKUP(N48,$BP$4:$BR$14,3,FALSE)</f>
        <v>523</v>
      </c>
      <c r="O47" s="14"/>
      <c r="P47" s="14">
        <f t="shared" ref="P47" ca="1" si="74">VLOOKUP(P48,$BP$4:$BR$14,3,FALSE)</f>
        <v>564</v>
      </c>
      <c r="Q47" s="14"/>
      <c r="R47" s="14">
        <f t="shared" ref="R47" ca="1" si="75">VLOOKUP(R48,$BP$4:$BR$14,3,FALSE)</f>
        <v>577</v>
      </c>
      <c r="S47" s="14"/>
      <c r="T47" s="14">
        <f t="shared" ref="T47" ca="1" si="76">VLOOKUP(T48,$BP$4:$BR$14,3,FALSE)</f>
        <v>841</v>
      </c>
      <c r="U47" s="14"/>
      <c r="V47" s="14">
        <f t="shared" ref="V47" ca="1" si="77">VLOOKUP(V48,$BP$4:$BR$14,3,FALSE)</f>
        <v>979</v>
      </c>
      <c r="W47" s="14"/>
      <c r="X47" s="2"/>
    </row>
    <row r="48" spans="1:65" x14ac:dyDescent="0.3">
      <c r="A48" s="4"/>
      <c r="B48" s="4">
        <v>1</v>
      </c>
      <c r="C48" s="4"/>
      <c r="D48" s="4">
        <f>B48+1</f>
        <v>2</v>
      </c>
      <c r="E48" s="4"/>
      <c r="F48" s="4">
        <f>D48+1</f>
        <v>3</v>
      </c>
      <c r="G48" s="4"/>
      <c r="H48" s="4">
        <f>F48+1</f>
        <v>4</v>
      </c>
      <c r="I48" s="4"/>
      <c r="J48" s="4">
        <f>H48+1</f>
        <v>5</v>
      </c>
      <c r="K48" s="4"/>
      <c r="L48" s="4">
        <f>J48+1</f>
        <v>6</v>
      </c>
      <c r="M48" s="4">
        <f>K48+1</f>
        <v>1</v>
      </c>
      <c r="N48" s="4">
        <f>L48+1</f>
        <v>7</v>
      </c>
      <c r="O48" s="4"/>
      <c r="P48" s="4">
        <f>N48+1</f>
        <v>8</v>
      </c>
      <c r="Q48" s="4"/>
      <c r="R48" s="4">
        <f>P48+1</f>
        <v>9</v>
      </c>
      <c r="S48" s="4"/>
      <c r="T48" s="4">
        <f>R48+1</f>
        <v>10</v>
      </c>
      <c r="U48" s="4"/>
      <c r="V48" s="4">
        <f>T48+1</f>
        <v>11</v>
      </c>
      <c r="X48" s="7"/>
      <c r="AA48" s="4">
        <f>Y48+1</f>
        <v>1</v>
      </c>
    </row>
  </sheetData>
  <mergeCells count="13">
    <mergeCell ref="A1:AC1"/>
    <mergeCell ref="AD1:BE1"/>
    <mergeCell ref="B47:C47"/>
    <mergeCell ref="D47:E47"/>
    <mergeCell ref="F47:G47"/>
    <mergeCell ref="H47:I47"/>
    <mergeCell ref="J47:K47"/>
    <mergeCell ref="V47:W47"/>
    <mergeCell ref="L47:M47"/>
    <mergeCell ref="N47:O47"/>
    <mergeCell ref="P47:Q47"/>
    <mergeCell ref="R47:S47"/>
    <mergeCell ref="T47:U47"/>
  </mergeCells>
  <conditionalFormatting sqref="AG7">
    <cfRule type="cellIs" dxfId="39" priority="79" operator="equal">
      <formula>0</formula>
    </cfRule>
  </conditionalFormatting>
  <conditionalFormatting sqref="AG8">
    <cfRule type="cellIs" dxfId="38" priority="78" operator="equal">
      <formula>0</formula>
    </cfRule>
  </conditionalFormatting>
  <conditionalFormatting sqref="AH9">
    <cfRule type="cellIs" dxfId="37" priority="77" operator="equal">
      <formula>0</formula>
    </cfRule>
  </conditionalFormatting>
  <conditionalFormatting sqref="AH10">
    <cfRule type="cellIs" dxfId="36" priority="75" operator="equal">
      <formula>0</formula>
    </cfRule>
  </conditionalFormatting>
  <conditionalFormatting sqref="AS7">
    <cfRule type="cellIs" dxfId="35" priority="74" operator="equal">
      <formula>0</formula>
    </cfRule>
  </conditionalFormatting>
  <conditionalFormatting sqref="AS8">
    <cfRule type="cellIs" dxfId="34" priority="73" operator="equal">
      <formula>0</formula>
    </cfRule>
  </conditionalFormatting>
  <conditionalFormatting sqref="AT9">
    <cfRule type="cellIs" dxfId="33" priority="72" operator="equal">
      <formula>0</formula>
    </cfRule>
  </conditionalFormatting>
  <conditionalFormatting sqref="AT10">
    <cfRule type="cellIs" dxfId="32" priority="71" operator="equal">
      <formula>0</formula>
    </cfRule>
  </conditionalFormatting>
  <conditionalFormatting sqref="AG15">
    <cfRule type="cellIs" dxfId="31" priority="32" operator="equal">
      <formula>0</formula>
    </cfRule>
  </conditionalFormatting>
  <conditionalFormatting sqref="AG16">
    <cfRule type="cellIs" dxfId="30" priority="31" operator="equal">
      <formula>0</formula>
    </cfRule>
  </conditionalFormatting>
  <conditionalFormatting sqref="AS39">
    <cfRule type="cellIs" dxfId="29" priority="4" operator="equal">
      <formula>0</formula>
    </cfRule>
  </conditionalFormatting>
  <conditionalFormatting sqref="AH42">
    <cfRule type="cellIs" dxfId="28" priority="5" operator="equal">
      <formula>0</formula>
    </cfRule>
  </conditionalFormatting>
  <conditionalFormatting sqref="AS40">
    <cfRule type="cellIs" dxfId="27" priority="3" operator="equal">
      <formula>0</formula>
    </cfRule>
  </conditionalFormatting>
  <conditionalFormatting sqref="AS15">
    <cfRule type="cellIs" dxfId="26" priority="28" operator="equal">
      <formula>0</formula>
    </cfRule>
  </conditionalFormatting>
  <conditionalFormatting sqref="AS16">
    <cfRule type="cellIs" dxfId="25" priority="27" operator="equal">
      <formula>0</formula>
    </cfRule>
  </conditionalFormatting>
  <conditionalFormatting sqref="AT17">
    <cfRule type="cellIs" dxfId="24" priority="26" operator="equal">
      <formula>0</formula>
    </cfRule>
  </conditionalFormatting>
  <conditionalFormatting sqref="AT18">
    <cfRule type="cellIs" dxfId="23" priority="25" operator="equal">
      <formula>0</formula>
    </cfRule>
  </conditionalFormatting>
  <conditionalFormatting sqref="AH17">
    <cfRule type="cellIs" dxfId="22" priority="30" operator="equal">
      <formula>0</formula>
    </cfRule>
  </conditionalFormatting>
  <conditionalFormatting sqref="AH18">
    <cfRule type="cellIs" dxfId="21" priority="29" operator="equal">
      <formula>0</formula>
    </cfRule>
  </conditionalFormatting>
  <conditionalFormatting sqref="AG23">
    <cfRule type="cellIs" dxfId="20" priority="24" operator="equal">
      <formula>0</formula>
    </cfRule>
  </conditionalFormatting>
  <conditionalFormatting sqref="AG24">
    <cfRule type="cellIs" dxfId="19" priority="23" operator="equal">
      <formula>0</formula>
    </cfRule>
  </conditionalFormatting>
  <conditionalFormatting sqref="AH25">
    <cfRule type="cellIs" dxfId="18" priority="22" operator="equal">
      <formula>0</formula>
    </cfRule>
  </conditionalFormatting>
  <conditionalFormatting sqref="AH26">
    <cfRule type="cellIs" dxfId="17" priority="21" operator="equal">
      <formula>0</formula>
    </cfRule>
  </conditionalFormatting>
  <conditionalFormatting sqref="AS23">
    <cfRule type="cellIs" dxfId="16" priority="20" operator="equal">
      <formula>0</formula>
    </cfRule>
  </conditionalFormatting>
  <conditionalFormatting sqref="AS24">
    <cfRule type="cellIs" dxfId="15" priority="19" operator="equal">
      <formula>0</formula>
    </cfRule>
  </conditionalFormatting>
  <conditionalFormatting sqref="AT25">
    <cfRule type="cellIs" dxfId="14" priority="18" operator="equal">
      <formula>0</formula>
    </cfRule>
  </conditionalFormatting>
  <conditionalFormatting sqref="AT26">
    <cfRule type="cellIs" dxfId="13" priority="17" operator="equal">
      <formula>0</formula>
    </cfRule>
  </conditionalFormatting>
  <conditionalFormatting sqref="AG31">
    <cfRule type="cellIs" dxfId="12" priority="16" operator="equal">
      <formula>0</formula>
    </cfRule>
  </conditionalFormatting>
  <conditionalFormatting sqref="AG32">
    <cfRule type="cellIs" dxfId="11" priority="15" operator="equal">
      <formula>0</formula>
    </cfRule>
  </conditionalFormatting>
  <conditionalFormatting sqref="AH33">
    <cfRule type="cellIs" dxfId="10" priority="14" operator="equal">
      <formula>0</formula>
    </cfRule>
  </conditionalFormatting>
  <conditionalFormatting sqref="AH34">
    <cfRule type="cellIs" dxfId="9" priority="13" operator="equal">
      <formula>0</formula>
    </cfRule>
  </conditionalFormatting>
  <conditionalFormatting sqref="AS31">
    <cfRule type="cellIs" dxfId="8" priority="12" operator="equal">
      <formula>0</formula>
    </cfRule>
  </conditionalFormatting>
  <conditionalFormatting sqref="AS32">
    <cfRule type="cellIs" dxfId="7" priority="11" operator="equal">
      <formula>0</formula>
    </cfRule>
  </conditionalFormatting>
  <conditionalFormatting sqref="AT33">
    <cfRule type="cellIs" dxfId="6" priority="10" operator="equal">
      <formula>0</formula>
    </cfRule>
  </conditionalFormatting>
  <conditionalFormatting sqref="AT34">
    <cfRule type="cellIs" dxfId="5" priority="9" operator="equal">
      <formula>0</formula>
    </cfRule>
  </conditionalFormatting>
  <conditionalFormatting sqref="AG39">
    <cfRule type="cellIs" dxfId="4" priority="8" operator="equal">
      <formula>0</formula>
    </cfRule>
  </conditionalFormatting>
  <conditionalFormatting sqref="AG40">
    <cfRule type="cellIs" dxfId="3" priority="7" operator="equal">
      <formula>0</formula>
    </cfRule>
  </conditionalFormatting>
  <conditionalFormatting sqref="AH41">
    <cfRule type="cellIs" dxfId="2" priority="6" operator="equal">
      <formula>0</formula>
    </cfRule>
  </conditionalFormatting>
  <conditionalFormatting sqref="AT41">
    <cfRule type="cellIs" dxfId="1" priority="2" operator="equal">
      <formula>0</formula>
    </cfRule>
  </conditionalFormatting>
  <conditionalFormatting sqref="AT42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2020-03-25T08:38:26Z</cp:lastPrinted>
  <dcterms:created xsi:type="dcterms:W3CDTF">2020-03-23T08:45:40Z</dcterms:created>
  <dcterms:modified xsi:type="dcterms:W3CDTF">2020-03-25T08:38:56Z</dcterms:modified>
</cp:coreProperties>
</file>