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120" yWindow="72" windowWidth="18792" windowHeight="9216"/>
  </bookViews>
  <sheets>
    <sheet name="Arbeitsblatt" sheetId="1" r:id="rId1"/>
    <sheet name="Daten1" sheetId="2" r:id="rId2"/>
  </sheets>
  <definedNames>
    <definedName name="_xlnm.Print_Area" localSheetId="0">Arbeitsblatt!$A$1:$S$61</definedName>
  </definedNames>
  <calcPr calcId="162913"/>
</workbook>
</file>

<file path=xl/calcChain.xml><?xml version="1.0" encoding="utf-8"?>
<calcChain xmlns="http://schemas.openxmlformats.org/spreadsheetml/2006/main">
  <c r="A57" i="1" l="1"/>
  <c r="A58" i="1" s="1"/>
  <c r="L56" i="1"/>
  <c r="A51" i="1"/>
  <c r="A52" i="1" s="1"/>
  <c r="L50" i="1"/>
  <c r="A45" i="1"/>
  <c r="A46" i="1" s="1"/>
  <c r="L44" i="1"/>
  <c r="A39" i="1"/>
  <c r="A40" i="1" s="1"/>
  <c r="L38" i="1"/>
  <c r="A33" i="1"/>
  <c r="A34" i="1" s="1"/>
  <c r="L32" i="1"/>
  <c r="Y13" i="2"/>
  <c r="W13" i="2"/>
  <c r="F13" i="2"/>
  <c r="D13" i="2"/>
  <c r="B13" i="2"/>
  <c r="Y12" i="2"/>
  <c r="W12" i="2"/>
  <c r="F12" i="2"/>
  <c r="D12" i="2"/>
  <c r="B12" i="2"/>
  <c r="Y11" i="2"/>
  <c r="W11" i="2"/>
  <c r="F11" i="2"/>
  <c r="D11" i="2"/>
  <c r="B11" i="2"/>
  <c r="Y10" i="2"/>
  <c r="W10" i="2"/>
  <c r="F10" i="2"/>
  <c r="D10" i="2"/>
  <c r="B10" i="2"/>
  <c r="Y9" i="2"/>
  <c r="W9" i="2"/>
  <c r="F9" i="2"/>
  <c r="D9" i="2"/>
  <c r="B9" i="2"/>
  <c r="Y29" i="2"/>
  <c r="W29" i="2"/>
  <c r="F29" i="2"/>
  <c r="D29" i="2"/>
  <c r="B29" i="2"/>
  <c r="Y28" i="2"/>
  <c r="W28" i="2"/>
  <c r="F28" i="2"/>
  <c r="D28" i="2"/>
  <c r="B28" i="2"/>
  <c r="Y27" i="2"/>
  <c r="W27" i="2"/>
  <c r="F27" i="2"/>
  <c r="D27" i="2"/>
  <c r="B27" i="2"/>
  <c r="Y26" i="2"/>
  <c r="W26" i="2"/>
  <c r="F26" i="2"/>
  <c r="D26" i="2"/>
  <c r="B26" i="2"/>
  <c r="Y25" i="2"/>
  <c r="W25" i="2"/>
  <c r="F25" i="2"/>
  <c r="D25" i="2"/>
  <c r="B25" i="2"/>
  <c r="A27" i="1"/>
  <c r="A28" i="1" s="1"/>
  <c r="A29" i="1" s="1"/>
  <c r="L26" i="1"/>
  <c r="A21" i="1"/>
  <c r="A22" i="1" s="1"/>
  <c r="L20" i="1"/>
  <c r="A15" i="1"/>
  <c r="A16" i="1" s="1"/>
  <c r="L14" i="1"/>
  <c r="Y8" i="2"/>
  <c r="W8" i="2"/>
  <c r="F8" i="2"/>
  <c r="D8" i="2"/>
  <c r="B8" i="2"/>
  <c r="W7" i="2"/>
  <c r="Y7" i="2"/>
  <c r="Y6" i="2"/>
  <c r="W6" i="2"/>
  <c r="L8" i="1"/>
  <c r="A12" i="1"/>
  <c r="A11" i="1"/>
  <c r="A10" i="1"/>
  <c r="Y5" i="2"/>
  <c r="A9" i="1"/>
  <c r="W5" i="2"/>
  <c r="W4" i="2"/>
  <c r="Y4" i="2"/>
  <c r="F7" i="2"/>
  <c r="D7" i="2"/>
  <c r="B7" i="2"/>
  <c r="F6" i="2"/>
  <c r="D6" i="2"/>
  <c r="B6" i="2"/>
  <c r="F5" i="2"/>
  <c r="D5" i="2"/>
  <c r="B5" i="2"/>
  <c r="A59" i="1" l="1"/>
  <c r="A53" i="1"/>
  <c r="A47" i="1"/>
  <c r="A41" i="1"/>
  <c r="A35" i="1"/>
  <c r="V13" i="2"/>
  <c r="V6" i="2"/>
  <c r="V5" i="2"/>
  <c r="V7" i="2"/>
  <c r="I11" i="2"/>
  <c r="J11" i="2" s="1"/>
  <c r="Z11" i="2" s="1"/>
  <c r="V10" i="2"/>
  <c r="K13" i="2"/>
  <c r="L13" i="2" s="1"/>
  <c r="AA13" i="2" s="1"/>
  <c r="V11" i="2"/>
  <c r="V8" i="2"/>
  <c r="V9" i="2"/>
  <c r="V12" i="2"/>
  <c r="I12" i="2"/>
  <c r="H12" i="2" s="1"/>
  <c r="X12" i="2" s="1"/>
  <c r="I13" i="2"/>
  <c r="Q13" i="2" s="1"/>
  <c r="G13" i="2" s="1"/>
  <c r="AB13" i="2" s="1"/>
  <c r="V4" i="2"/>
  <c r="I10" i="2"/>
  <c r="K9" i="2"/>
  <c r="L9" i="2" s="1"/>
  <c r="AA9" i="2" s="1"/>
  <c r="K10" i="2"/>
  <c r="L10" i="2" s="1"/>
  <c r="AA10" i="2" s="1"/>
  <c r="K11" i="2"/>
  <c r="M11" i="2" s="1"/>
  <c r="K12" i="2"/>
  <c r="I9" i="2"/>
  <c r="J9" i="2" s="1"/>
  <c r="Z9" i="2" s="1"/>
  <c r="H9" i="2"/>
  <c r="X9" i="2" s="1"/>
  <c r="V28" i="2"/>
  <c r="K27" i="2"/>
  <c r="M27" i="2" s="1"/>
  <c r="G27" i="2" s="1"/>
  <c r="AC27" i="2" s="1"/>
  <c r="V25" i="2"/>
  <c r="K26" i="2"/>
  <c r="M26" i="2" s="1"/>
  <c r="N26" i="2" s="1"/>
  <c r="AC26" i="2" s="1"/>
  <c r="I28" i="2"/>
  <c r="C28" i="2" s="1"/>
  <c r="Z28" i="2" s="1"/>
  <c r="V29" i="2"/>
  <c r="K28" i="2"/>
  <c r="L28" i="2" s="1"/>
  <c r="AA28" i="2" s="1"/>
  <c r="K29" i="2"/>
  <c r="M29" i="2" s="1"/>
  <c r="N29" i="2" s="1"/>
  <c r="AC29" i="2" s="1"/>
  <c r="I29" i="2"/>
  <c r="I25" i="2"/>
  <c r="J25" i="2" s="1"/>
  <c r="Z25" i="2" s="1"/>
  <c r="I26" i="2"/>
  <c r="I27" i="2"/>
  <c r="J27" i="2" s="1"/>
  <c r="Z27" i="2" s="1"/>
  <c r="K25" i="2"/>
  <c r="L25" i="2" s="1"/>
  <c r="AA25" i="2" s="1"/>
  <c r="V26" i="2"/>
  <c r="V27" i="2"/>
  <c r="H25" i="2"/>
  <c r="X25" i="2" s="1"/>
  <c r="A30" i="1"/>
  <c r="A23" i="1"/>
  <c r="A17" i="1"/>
  <c r="K8" i="2"/>
  <c r="L8" i="2" s="1"/>
  <c r="AA8" i="2" s="1"/>
  <c r="I8" i="2"/>
  <c r="J8" i="2" s="1"/>
  <c r="K6" i="2"/>
  <c r="L6" i="2" s="1"/>
  <c r="AA6" i="2" s="1"/>
  <c r="K7" i="2"/>
  <c r="L7" i="2" s="1"/>
  <c r="AA7" i="2" s="1"/>
  <c r="I7" i="2"/>
  <c r="C7" i="2" s="1"/>
  <c r="Z7" i="2" s="1"/>
  <c r="K5" i="2"/>
  <c r="L5" i="2" s="1"/>
  <c r="AA5" i="2" s="1"/>
  <c r="I6" i="2"/>
  <c r="I5" i="2"/>
  <c r="F4" i="2"/>
  <c r="D4" i="2"/>
  <c r="B4" i="2"/>
  <c r="C57" i="1" l="1"/>
  <c r="A60" i="1"/>
  <c r="A54" i="1"/>
  <c r="C51" i="1"/>
  <c r="C45" i="1"/>
  <c r="A48" i="1"/>
  <c r="C39" i="1"/>
  <c r="A42" i="1"/>
  <c r="C33" i="1"/>
  <c r="C27" i="1"/>
  <c r="C21" i="1"/>
  <c r="C9" i="1"/>
  <c r="C15" i="1"/>
  <c r="J13" i="2"/>
  <c r="A36" i="1"/>
  <c r="Q12" i="2"/>
  <c r="R12" i="2" s="1"/>
  <c r="AD12" i="2" s="1"/>
  <c r="C12" i="2"/>
  <c r="Z12" i="2" s="1"/>
  <c r="J12" i="2"/>
  <c r="Q11" i="2"/>
  <c r="R11" i="2" s="1"/>
  <c r="AD11" i="2" s="1"/>
  <c r="L27" i="2"/>
  <c r="AA27" i="2" s="1"/>
  <c r="C13" i="2"/>
  <c r="Z13" i="2" s="1"/>
  <c r="M13" i="2"/>
  <c r="R13" i="2"/>
  <c r="H13" i="2"/>
  <c r="X13" i="2" s="1"/>
  <c r="Q10" i="2"/>
  <c r="M12" i="2"/>
  <c r="N12" i="2" s="1"/>
  <c r="AB12" i="2" s="1"/>
  <c r="M10" i="2"/>
  <c r="O10" i="2" s="1"/>
  <c r="L12" i="2"/>
  <c r="AA12" i="2" s="1"/>
  <c r="M57" i="1" s="1"/>
  <c r="Q9" i="2"/>
  <c r="R9" i="2" s="1"/>
  <c r="AD9" i="2" s="1"/>
  <c r="O11" i="2"/>
  <c r="G11" i="2"/>
  <c r="AC11" i="2" s="1"/>
  <c r="M9" i="2"/>
  <c r="O9" i="2" s="1"/>
  <c r="L11" i="2"/>
  <c r="AA11" i="2" s="1"/>
  <c r="J10" i="2"/>
  <c r="Z10" i="2" s="1"/>
  <c r="Q28" i="2"/>
  <c r="R28" i="2" s="1"/>
  <c r="AD28" i="2" s="1"/>
  <c r="J28" i="2"/>
  <c r="H28" i="2"/>
  <c r="X28" i="2" s="1"/>
  <c r="L29" i="2"/>
  <c r="AA29" i="2" s="1"/>
  <c r="L26" i="2"/>
  <c r="AA26" i="2" s="1"/>
  <c r="M28" i="2"/>
  <c r="N28" i="2" s="1"/>
  <c r="AB28" i="2" s="1"/>
  <c r="O27" i="2"/>
  <c r="H7" i="2"/>
  <c r="X7" i="2" s="1"/>
  <c r="Q26" i="2"/>
  <c r="R26" i="2" s="1"/>
  <c r="Q25" i="2"/>
  <c r="R25" i="2" s="1"/>
  <c r="AD25" i="2" s="1"/>
  <c r="P27" i="2"/>
  <c r="Q27" i="2"/>
  <c r="R27" i="2" s="1"/>
  <c r="AD27" i="2" s="1"/>
  <c r="M25" i="2"/>
  <c r="O25" i="2" s="1"/>
  <c r="J29" i="2"/>
  <c r="Q29" i="2"/>
  <c r="G29" i="2" s="1"/>
  <c r="AB29" i="2" s="1"/>
  <c r="C29" i="2"/>
  <c r="Z29" i="2" s="1"/>
  <c r="J26" i="2"/>
  <c r="Z26" i="2" s="1"/>
  <c r="O29" i="2"/>
  <c r="P29" i="2" s="1"/>
  <c r="AD29" i="2" s="1"/>
  <c r="O26" i="2"/>
  <c r="P26" i="2" s="1"/>
  <c r="AD26" i="2" s="1"/>
  <c r="H4" i="2"/>
  <c r="X4" i="2" s="1"/>
  <c r="A24" i="1"/>
  <c r="A18" i="1"/>
  <c r="M8" i="2"/>
  <c r="O8" i="2" s="1"/>
  <c r="Q8" i="2"/>
  <c r="H8" i="2" s="1"/>
  <c r="C8" i="2"/>
  <c r="Z8" i="2" s="1"/>
  <c r="M6" i="2"/>
  <c r="M7" i="2"/>
  <c r="N7" i="2" s="1"/>
  <c r="AB7" i="2" s="1"/>
  <c r="M5" i="2"/>
  <c r="O5" i="2" s="1"/>
  <c r="P5" i="2" s="1"/>
  <c r="AD5" i="2" s="1"/>
  <c r="Q7" i="2"/>
  <c r="R7" i="2" s="1"/>
  <c r="AD7" i="2" s="1"/>
  <c r="J7" i="2"/>
  <c r="Q6" i="2"/>
  <c r="J6" i="2"/>
  <c r="Z6" i="2" s="1"/>
  <c r="Q5" i="2"/>
  <c r="J5" i="2"/>
  <c r="Z5" i="2" s="1"/>
  <c r="M56" i="1" s="1"/>
  <c r="K4" i="2"/>
  <c r="L4" i="2" s="1"/>
  <c r="AA4" i="2" s="1"/>
  <c r="M33" i="1" s="1"/>
  <c r="I4" i="2"/>
  <c r="M51" i="1" l="1"/>
  <c r="M45" i="1"/>
  <c r="M39" i="1"/>
  <c r="M9" i="1"/>
  <c r="M21" i="1"/>
  <c r="M27" i="1"/>
  <c r="M15" i="1"/>
  <c r="N10" i="2"/>
  <c r="AC10" i="2" s="1"/>
  <c r="O13" i="2"/>
  <c r="P13" i="2" s="1"/>
  <c r="AD13" i="2" s="1"/>
  <c r="N13" i="2"/>
  <c r="AC13" i="2" s="1"/>
  <c r="N11" i="2"/>
  <c r="AB11" i="2" s="1"/>
  <c r="P11" i="2"/>
  <c r="H11" i="2"/>
  <c r="X11" i="2" s="1"/>
  <c r="G10" i="2"/>
  <c r="AB10" i="2" s="1"/>
  <c r="H10" i="2"/>
  <c r="X10" i="2" s="1"/>
  <c r="N9" i="2"/>
  <c r="AB9" i="2" s="1"/>
  <c r="R10" i="2"/>
  <c r="P9" i="2"/>
  <c r="AC9" i="2" s="1"/>
  <c r="O12" i="2"/>
  <c r="P12" i="2" s="1"/>
  <c r="AC12" i="2" s="1"/>
  <c r="P10" i="2"/>
  <c r="AD10" i="2" s="1"/>
  <c r="R29" i="2"/>
  <c r="H29" i="2"/>
  <c r="X29" i="2" s="1"/>
  <c r="N25" i="2"/>
  <c r="AB25" i="2" s="1"/>
  <c r="P25" i="2"/>
  <c r="AC25" i="2" s="1"/>
  <c r="O28" i="2"/>
  <c r="P28" i="2" s="1"/>
  <c r="AC28" i="2" s="1"/>
  <c r="G26" i="2"/>
  <c r="AB26" i="2" s="1"/>
  <c r="H26" i="2"/>
  <c r="X26" i="2" s="1"/>
  <c r="N27" i="2"/>
  <c r="AB27" i="2" s="1"/>
  <c r="H27" i="2"/>
  <c r="X27" i="2" s="1"/>
  <c r="X8" i="2"/>
  <c r="G5" i="2"/>
  <c r="AB5" i="2" s="1"/>
  <c r="H5" i="2"/>
  <c r="X5" i="2" s="1"/>
  <c r="P8" i="2"/>
  <c r="AD8" i="2" s="1"/>
  <c r="R8" i="2"/>
  <c r="G8" i="2"/>
  <c r="AB8" i="2" s="1"/>
  <c r="N8" i="2"/>
  <c r="AC8" i="2" s="1"/>
  <c r="O6" i="2"/>
  <c r="G6" i="2"/>
  <c r="AC6" i="2" s="1"/>
  <c r="R6" i="2"/>
  <c r="AD6" i="2" s="1"/>
  <c r="O7" i="2"/>
  <c r="P7" i="2" s="1"/>
  <c r="AC7" i="2" s="1"/>
  <c r="N5" i="2"/>
  <c r="AC5" i="2" s="1"/>
  <c r="M59" i="1" s="1"/>
  <c r="R5" i="2"/>
  <c r="Q4" i="2"/>
  <c r="R4" i="2" s="1"/>
  <c r="AD4" i="2" s="1"/>
  <c r="J4" i="2"/>
  <c r="Z4" i="2" s="1"/>
  <c r="M50" i="1" s="1"/>
  <c r="M4" i="2"/>
  <c r="C56" i="1" l="1"/>
  <c r="M58" i="1"/>
  <c r="M60" i="1"/>
  <c r="M54" i="1"/>
  <c r="C44" i="1"/>
  <c r="M48" i="1"/>
  <c r="M14" i="1"/>
  <c r="M44" i="1"/>
  <c r="M42" i="1"/>
  <c r="M38" i="1"/>
  <c r="M24" i="1"/>
  <c r="M12" i="1"/>
  <c r="M8" i="1"/>
  <c r="M30" i="1"/>
  <c r="M20" i="1"/>
  <c r="M18" i="1"/>
  <c r="M26" i="1"/>
  <c r="M32" i="1"/>
  <c r="M36" i="1"/>
  <c r="M23" i="1"/>
  <c r="N6" i="2"/>
  <c r="AB6" i="2" s="1"/>
  <c r="H6" i="2"/>
  <c r="X6" i="2" s="1"/>
  <c r="P6" i="2"/>
  <c r="N4" i="2"/>
  <c r="AB4" i="2" s="1"/>
  <c r="O4" i="2"/>
  <c r="P4" i="2" s="1"/>
  <c r="AC4" i="2" s="1"/>
  <c r="M41" i="1" s="1"/>
  <c r="M53" i="1" l="1"/>
  <c r="M52" i="1"/>
  <c r="C14" i="1"/>
  <c r="C50" i="1"/>
  <c r="M28" i="1"/>
  <c r="M46" i="1"/>
  <c r="M17" i="1"/>
  <c r="M47" i="1"/>
  <c r="M40" i="1"/>
  <c r="C20" i="1"/>
  <c r="C38" i="1"/>
  <c r="M11" i="1"/>
  <c r="M10" i="1"/>
  <c r="M22" i="1"/>
  <c r="C8" i="1"/>
  <c r="C32" i="1"/>
  <c r="C26" i="1"/>
  <c r="M16" i="1"/>
  <c r="M35" i="1"/>
  <c r="M29" i="1"/>
  <c r="M34" i="1"/>
</calcChain>
</file>

<file path=xl/sharedStrings.xml><?xml version="1.0" encoding="utf-8"?>
<sst xmlns="http://schemas.openxmlformats.org/spreadsheetml/2006/main" count="55" uniqueCount="34">
  <si>
    <t>Lösung:</t>
  </si>
  <si>
    <t>Aufgabe 1:</t>
  </si>
  <si>
    <t>Für neue Zufallswerte</t>
  </si>
  <si>
    <t>F9 drücken</t>
  </si>
  <si>
    <t>Quader</t>
  </si>
  <si>
    <t>a</t>
  </si>
  <si>
    <t>b</t>
  </si>
  <si>
    <t>c</t>
  </si>
  <si>
    <t>G = ab</t>
  </si>
  <si>
    <t>Körperberechnung</t>
  </si>
  <si>
    <t>G</t>
  </si>
  <si>
    <t>U</t>
  </si>
  <si>
    <t xml:space="preserve">U </t>
  </si>
  <si>
    <t>M = U h</t>
  </si>
  <si>
    <t>O</t>
  </si>
  <si>
    <t>V</t>
  </si>
  <si>
    <t>Text</t>
  </si>
  <si>
    <t>Lsg 1</t>
  </si>
  <si>
    <t>Lsg 2</t>
  </si>
  <si>
    <t>Lsg 3</t>
  </si>
  <si>
    <t>Lsg 4</t>
  </si>
  <si>
    <t>Lsg 5</t>
  </si>
  <si>
    <t xml:space="preserve">Gegeben ist ein Prisma </t>
  </si>
  <si>
    <t>mit rechteckiger Grundfläche.</t>
  </si>
  <si>
    <t>a)</t>
  </si>
  <si>
    <t>b)</t>
  </si>
  <si>
    <t>c)</t>
  </si>
  <si>
    <t>d)</t>
  </si>
  <si>
    <t>Dreiecksprisma</t>
  </si>
  <si>
    <t>e)</t>
  </si>
  <si>
    <t>f)</t>
  </si>
  <si>
    <t>g)</t>
  </si>
  <si>
    <t>h)</t>
  </si>
  <si>
    <t>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</si>
</sst>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0" fillId="0" borderId="1" xfId="0" applyBorder="1"/>
    <xf numFmtId="0" fontId="0" fillId="0" borderId="0" xfId="0" applyBorder="1"/>
    <xf numFmtId="0" fontId="3" fillId="0" borderId="0" xfId="0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Fill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2</xdr:row>
      <xdr:rowOff>60960</xdr:rowOff>
    </xdr:from>
    <xdr:to>
      <xdr:col>9</xdr:col>
      <xdr:colOff>114300</xdr:colOff>
      <xdr:row>6</xdr:row>
      <xdr:rowOff>38100</xdr:rowOff>
    </xdr:to>
    <xdr:sp macro="" textlink="">
      <xdr:nvSpPr>
        <xdr:cNvPr id="2" name="Cube 1">
          <a:extLst>
            <a:ext uri="{FF2B5EF4-FFF2-40B4-BE49-F238E27FC236}">
              <a16:creationId xmlns:a16="http://schemas.microsoft.com/office/drawing/2014/main" id="{B3324BED-30BF-40B1-9500-B6061E591806}"/>
            </a:ext>
          </a:extLst>
        </xdr:cNvPr>
        <xdr:cNvSpPr/>
      </xdr:nvSpPr>
      <xdr:spPr>
        <a:xfrm>
          <a:off x="2545080" y="396240"/>
          <a:ext cx="464820" cy="647700"/>
        </a:xfrm>
        <a:prstGeom prst="cub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A6" sqref="A6:XFD6"/>
    </sheetView>
  </sheetViews>
  <sheetFormatPr baseColWidth="10" defaultRowHeight="13.2" x14ac:dyDescent="0.25"/>
  <cols>
    <col min="1" max="1" width="2.44140625" customWidth="1"/>
    <col min="2" max="2" width="3.88671875" customWidth="1"/>
    <col min="3" max="3" width="6" customWidth="1"/>
    <col min="4" max="4" width="2.109375" bestFit="1" customWidth="1"/>
    <col min="5" max="5" width="8.109375" customWidth="1"/>
    <col min="6" max="6" width="2.109375" bestFit="1" customWidth="1"/>
    <col min="7" max="7" width="8.109375" customWidth="1"/>
    <col min="8" max="8" width="2.109375" bestFit="1" customWidth="1"/>
    <col min="9" max="9" width="7.33203125" customWidth="1"/>
    <col min="10" max="10" width="6.109375" customWidth="1"/>
    <col min="11" max="11" width="1.44140625" customWidth="1"/>
    <col min="12" max="12" width="2.6640625" bestFit="1" customWidth="1"/>
    <col min="13" max="13" width="3" customWidth="1"/>
    <col min="14" max="14" width="4.6640625" customWidth="1"/>
    <col min="15" max="15" width="2.109375" bestFit="1" customWidth="1"/>
    <col min="16" max="16" width="6" customWidth="1"/>
    <col min="17" max="17" width="7.44140625" customWidth="1"/>
    <col min="18" max="18" width="7" customWidth="1"/>
  </cols>
  <sheetData>
    <row r="1" spans="1:21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3" spans="1:21" x14ac:dyDescent="0.25">
      <c r="A3" s="3" t="s">
        <v>1</v>
      </c>
      <c r="J3" s="4"/>
      <c r="K3" s="5"/>
      <c r="L3" s="5"/>
      <c r="M3" s="3" t="s">
        <v>0</v>
      </c>
    </row>
    <row r="4" spans="1:21" x14ac:dyDescent="0.25">
      <c r="A4" s="6" t="s">
        <v>22</v>
      </c>
      <c r="J4" s="4"/>
      <c r="K4" s="5"/>
      <c r="L4" s="5"/>
      <c r="M4" s="3" t="s">
        <v>1</v>
      </c>
    </row>
    <row r="5" spans="1:21" x14ac:dyDescent="0.25">
      <c r="A5" s="6" t="s">
        <v>23</v>
      </c>
      <c r="J5" s="4"/>
      <c r="K5" s="5"/>
      <c r="L5" s="5"/>
      <c r="M5" s="3"/>
    </row>
    <row r="6" spans="1:21" x14ac:dyDescent="0.25">
      <c r="A6" s="6"/>
      <c r="J6" s="4"/>
      <c r="K6" s="5"/>
      <c r="L6" s="5"/>
      <c r="M6" s="3"/>
    </row>
    <row r="7" spans="1:21" x14ac:dyDescent="0.25">
      <c r="A7" s="6"/>
      <c r="J7" s="4"/>
      <c r="K7" s="5"/>
      <c r="L7" s="5"/>
      <c r="M7" s="3"/>
    </row>
    <row r="8" spans="1:21" x14ac:dyDescent="0.25">
      <c r="A8" s="13">
        <v>1</v>
      </c>
      <c r="B8" t="s">
        <v>24</v>
      </c>
      <c r="C8" t="str">
        <f ca="1">VLOOKUP($A8,Daten1!$V$4:$AD$13,3,FALSE)</f>
        <v>Gegeben: a = 4 cm, b = 10cm, V = 280 cm³</v>
      </c>
      <c r="J8" s="4"/>
      <c r="K8" s="5"/>
      <c r="L8" s="5" t="str">
        <f>B8</f>
        <v>a)</v>
      </c>
      <c r="M8" t="str">
        <f ca="1">VLOOKUP($A8,Daten1!$V$4:$AD$13,5,FALSE)</f>
        <v>G = a · b = 4 cm · 10 cm = 40 cm²</v>
      </c>
      <c r="T8" s="9" t="s">
        <v>2</v>
      </c>
      <c r="U8" s="9"/>
    </row>
    <row r="9" spans="1:21" x14ac:dyDescent="0.25">
      <c r="A9" s="13">
        <f>A8</f>
        <v>1</v>
      </c>
      <c r="C9" t="str">
        <f ca="1">VLOOKUP($A9,Daten1!$V$4:$AD$13,4,FALSE)</f>
        <v>Berechne: h, G, U, M und O</v>
      </c>
      <c r="J9" s="4"/>
      <c r="M9" t="str">
        <f ca="1">VLOOKUP($A9,Daten1!$V$4:$AD$13,6,FALSE)</f>
        <v>U = 2 · a + 2 · b = 2 · 4 cm + 2 · 10 cm = 28 cm</v>
      </c>
      <c r="T9" s="9" t="s">
        <v>3</v>
      </c>
      <c r="U9" s="9"/>
    </row>
    <row r="10" spans="1:21" x14ac:dyDescent="0.25">
      <c r="A10" s="13">
        <f>A9</f>
        <v>1</v>
      </c>
      <c r="J10" s="4"/>
      <c r="M10" t="str">
        <f ca="1">VLOOKUP($A10,Daten1!$V$4:$AD$13,7,FALSE)</f>
        <v>h = V : G = 280 cm³ : 40 cm² = 7 cm</v>
      </c>
    </row>
    <row r="11" spans="1:21" x14ac:dyDescent="0.25">
      <c r="A11" s="13">
        <f>A10</f>
        <v>1</v>
      </c>
      <c r="J11" s="4"/>
      <c r="M11" t="str">
        <f ca="1">VLOOKUP($A11,Daten1!$V$4:$AD$13,8,FALSE)</f>
        <v>M = U · h = 28 cm · 7 cm = 196 cm²</v>
      </c>
    </row>
    <row r="12" spans="1:21" x14ac:dyDescent="0.25">
      <c r="A12" s="13">
        <f>A11</f>
        <v>1</v>
      </c>
      <c r="J12" s="4"/>
      <c r="M12" t="str">
        <f ca="1">VLOOKUP($A12,Daten1!$V$4:$AD$13,9,FALSE)</f>
        <v>O = 2 · G + M = 2 · 40 cm² + 196 cm² = 276 cm²</v>
      </c>
    </row>
    <row r="13" spans="1:21" x14ac:dyDescent="0.25">
      <c r="A13" s="13"/>
      <c r="J13" s="4"/>
    </row>
    <row r="14" spans="1:21" x14ac:dyDescent="0.25">
      <c r="A14" s="13">
        <v>2</v>
      </c>
      <c r="B14" t="s">
        <v>25</v>
      </c>
      <c r="C14" t="str">
        <f ca="1">VLOOKUP($A14,Daten1!$V$4:$AD$13,3,FALSE)</f>
        <v>Gegeben: a = 6 cm, b = 6cm, O = 216 cm²</v>
      </c>
      <c r="J14" s="4"/>
      <c r="K14" s="5"/>
      <c r="L14" s="5" t="str">
        <f>B14</f>
        <v>b)</v>
      </c>
      <c r="M14" t="str">
        <f ca="1">VLOOKUP($A14,Daten1!$V$4:$AD$13,5,FALSE)</f>
        <v>G = a · b = 6 cm · 6 cm = 36 cm²</v>
      </c>
    </row>
    <row r="15" spans="1:21" x14ac:dyDescent="0.25">
      <c r="A15" s="13">
        <f>A14</f>
        <v>2</v>
      </c>
      <c r="C15" t="str">
        <f ca="1">VLOOKUP($A15,Daten1!$V$4:$AD$13,4,FALSE)</f>
        <v>Berechne: h, G, U, M und V</v>
      </c>
      <c r="J15" s="4"/>
      <c r="M15" t="str">
        <f ca="1">VLOOKUP($A15,Daten1!$V$4:$AD$13,6,FALSE)</f>
        <v>U = 2 · a + 2 · b = 2 · 6 cm + 2 · 6 cm = 24 cm</v>
      </c>
    </row>
    <row r="16" spans="1:21" x14ac:dyDescent="0.25">
      <c r="A16" s="13">
        <f>A15</f>
        <v>2</v>
      </c>
      <c r="J16" s="4"/>
      <c r="M16" t="str">
        <f ca="1">VLOOKUP($A16,Daten1!$V$4:$AD$13,7,FALSE)</f>
        <v>M = O - 2 · G = 216 cm² - 2 · 36 cm² = 144 cm²</v>
      </c>
    </row>
    <row r="17" spans="1:13" x14ac:dyDescent="0.25">
      <c r="A17" s="13">
        <f>A16</f>
        <v>2</v>
      </c>
      <c r="J17" s="4"/>
      <c r="M17" t="str">
        <f ca="1">VLOOKUP($A17,Daten1!$V$4:$AD$13,8,FALSE)</f>
        <v>h = M : U = 144 cm² : 24 cm = 6 cm</v>
      </c>
    </row>
    <row r="18" spans="1:13" x14ac:dyDescent="0.25">
      <c r="A18" s="13">
        <f>A17</f>
        <v>2</v>
      </c>
      <c r="J18" s="4"/>
      <c r="M18" t="str">
        <f ca="1">VLOOKUP($A18,Daten1!$V$4:$AD$13,9,FALSE)</f>
        <v>V = G · h = 36 cm² · 6 cm = 216 cm³</v>
      </c>
    </row>
    <row r="19" spans="1:13" x14ac:dyDescent="0.25">
      <c r="A19" s="13"/>
      <c r="J19" s="4"/>
    </row>
    <row r="20" spans="1:13" x14ac:dyDescent="0.25">
      <c r="A20" s="13">
        <v>3</v>
      </c>
      <c r="B20" t="s">
        <v>26</v>
      </c>
      <c r="C20" t="str">
        <f ca="1">VLOOKUP($A20,Daten1!$V$4:$AD$13,3,FALSE)</f>
        <v>Gegeben: b = 7 cm, G = 35cm², V = 385 cm³</v>
      </c>
      <c r="J20" s="4"/>
      <c r="K20" s="5"/>
      <c r="L20" s="5" t="str">
        <f>B20</f>
        <v>c)</v>
      </c>
      <c r="M20" t="str">
        <f ca="1">VLOOKUP($A20,Daten1!$V$4:$AD$13,5,FALSE)</f>
        <v>a = G : b = 35 cm² : 7 cm = 5 cm</v>
      </c>
    </row>
    <row r="21" spans="1:13" x14ac:dyDescent="0.25">
      <c r="A21" s="13">
        <f>A20</f>
        <v>3</v>
      </c>
      <c r="C21" t="str">
        <f ca="1">VLOOKUP($A21,Daten1!$V$4:$AD$13,4,FALSE)</f>
        <v>Berechne: a, h, U, M und O</v>
      </c>
      <c r="J21" s="4"/>
      <c r="M21" t="str">
        <f ca="1">VLOOKUP($A21,Daten1!$V$4:$AD$13,6,FALSE)</f>
        <v>U = 2 · a + 2 · b = 2 · 5 cm + 2 · 7 cm = 24 cm</v>
      </c>
    </row>
    <row r="22" spans="1:13" x14ac:dyDescent="0.25">
      <c r="A22" s="13">
        <f>A21</f>
        <v>3</v>
      </c>
      <c r="J22" s="4"/>
      <c r="M22" t="str">
        <f ca="1">VLOOKUP($A22,Daten1!$V$4:$AD$13,7,FALSE)</f>
        <v>h = V : G = 385 cm³ : 35 cm² = 11 cm</v>
      </c>
    </row>
    <row r="23" spans="1:13" x14ac:dyDescent="0.25">
      <c r="A23" s="13">
        <f>A22</f>
        <v>3</v>
      </c>
      <c r="J23" s="4"/>
      <c r="M23" t="str">
        <f ca="1">VLOOKUP($A23,Daten1!$V$4:$AD$13,8,FALSE)</f>
        <v>M = U · h = 24 cm · 11 cm = 264 cm²</v>
      </c>
    </row>
    <row r="24" spans="1:13" x14ac:dyDescent="0.25">
      <c r="A24" s="13">
        <f>A23</f>
        <v>3</v>
      </c>
      <c r="J24" s="4"/>
      <c r="M24" t="str">
        <f ca="1">VLOOKUP($A24,Daten1!$V$4:$AD$13,9,FALSE)</f>
        <v>O = 2 · G + M = 2 · 35 cm² + 264 cm² = 334 cm²</v>
      </c>
    </row>
    <row r="25" spans="1:13" x14ac:dyDescent="0.25">
      <c r="J25" s="4"/>
    </row>
    <row r="26" spans="1:13" x14ac:dyDescent="0.25">
      <c r="A26" s="13">
        <v>4</v>
      </c>
      <c r="B26" s="6" t="s">
        <v>27</v>
      </c>
      <c r="C26" t="str">
        <f ca="1">VLOOKUP($A26,Daten1!$V$4:$AD$13,3,FALSE)</f>
        <v>Gegeben: a = 1 cm, b = 7cm, h = 9 cm</v>
      </c>
      <c r="J26" s="4"/>
      <c r="K26" s="5"/>
      <c r="L26" s="5" t="str">
        <f>B26</f>
        <v>d)</v>
      </c>
      <c r="M26" t="str">
        <f ca="1">VLOOKUP($A26,Daten1!$V$4:$AD$13,5,FALSE)</f>
        <v>G = a · b = 1 cm · 7 cm = 7 cm²</v>
      </c>
    </row>
    <row r="27" spans="1:13" x14ac:dyDescent="0.25">
      <c r="A27" s="13">
        <f>A26</f>
        <v>4</v>
      </c>
      <c r="C27" t="str">
        <f ca="1">VLOOKUP($A27,Daten1!$V$4:$AD$13,4,FALSE)</f>
        <v>Berechne: G, U, M, O und V</v>
      </c>
      <c r="J27" s="4"/>
      <c r="M27" t="str">
        <f ca="1">VLOOKUP($A27,Daten1!$V$4:$AD$13,6,FALSE)</f>
        <v>U = 2 · a + 2 · b = 2 · 1 cm + 2 · 7 cm = 16 cm</v>
      </c>
    </row>
    <row r="28" spans="1:13" x14ac:dyDescent="0.25">
      <c r="A28" s="13">
        <f>A27</f>
        <v>4</v>
      </c>
      <c r="J28" s="4"/>
      <c r="M28" t="str">
        <f ca="1">VLOOKUP($A28,Daten1!$V$4:$AD$13,7,FALSE)</f>
        <v>M = U · h = 16 cm · 9 cm = 144 cm²</v>
      </c>
    </row>
    <row r="29" spans="1:13" x14ac:dyDescent="0.25">
      <c r="A29" s="13">
        <f>A28</f>
        <v>4</v>
      </c>
      <c r="J29" s="4"/>
      <c r="M29" t="str">
        <f ca="1">VLOOKUP($A29,Daten1!$V$4:$AD$13,8,FALSE)</f>
        <v>O = 2 · G + M = 2 · 7 cm² + 144 cm² = 158 cm²</v>
      </c>
    </row>
    <row r="30" spans="1:13" x14ac:dyDescent="0.25">
      <c r="A30" s="13">
        <f>A29</f>
        <v>4</v>
      </c>
      <c r="J30" s="4"/>
      <c r="M30" t="str">
        <f ca="1">VLOOKUP($A30,Daten1!$V$4:$AD$13,9,FALSE)</f>
        <v>V = G · h = 7 cm² · 9 cm = 63 cm³</v>
      </c>
    </row>
    <row r="31" spans="1:13" x14ac:dyDescent="0.25">
      <c r="J31" s="4"/>
    </row>
    <row r="32" spans="1:13" x14ac:dyDescent="0.25">
      <c r="A32" s="13">
        <v>5</v>
      </c>
      <c r="B32" s="6" t="s">
        <v>29</v>
      </c>
      <c r="C32" t="str">
        <f ca="1">VLOOKUP($A32,Daten1!$V$4:$AD$13,3,FALSE)</f>
        <v>Gegeben: b = 7 cm, h = 10cm, G = 63 cm²</v>
      </c>
      <c r="J32" s="4"/>
      <c r="K32" s="5"/>
      <c r="L32" s="5" t="str">
        <f>B32</f>
        <v>e)</v>
      </c>
      <c r="M32" t="str">
        <f ca="1">VLOOKUP($A32,Daten1!$V$4:$AD$13,5,FALSE)</f>
        <v>a = G : b = 63 cm² : 7 cm = 9 cm</v>
      </c>
    </row>
    <row r="33" spans="1:13" x14ac:dyDescent="0.25">
      <c r="A33" s="13">
        <f>A32</f>
        <v>5</v>
      </c>
      <c r="C33" t="str">
        <f ca="1">VLOOKUP($A33,Daten1!$V$4:$AD$13,4,FALSE)</f>
        <v>Berechne: a, U, M, O und V</v>
      </c>
      <c r="J33" s="4"/>
      <c r="M33" t="str">
        <f ca="1">VLOOKUP($A33,Daten1!$V$4:$AD$13,6,FALSE)</f>
        <v>U = 2 · a + 2 · b = 2 · 9 cm + 2 · 7 cm = 32 cm</v>
      </c>
    </row>
    <row r="34" spans="1:13" x14ac:dyDescent="0.25">
      <c r="A34" s="13">
        <f>A33</f>
        <v>5</v>
      </c>
      <c r="J34" s="4"/>
      <c r="M34" t="str">
        <f ca="1">VLOOKUP($A34,Daten1!$V$4:$AD$13,7,FALSE)</f>
        <v>M = U · h = 32 cm · 10 cm = 320 cm²</v>
      </c>
    </row>
    <row r="35" spans="1:13" x14ac:dyDescent="0.25">
      <c r="A35" s="13">
        <f>A34</f>
        <v>5</v>
      </c>
      <c r="J35" s="4"/>
      <c r="M35" t="str">
        <f ca="1">VLOOKUP($A35,Daten1!$V$4:$AD$13,8,FALSE)</f>
        <v>O = 2 · G + M = 2 · 63 cm² + 320 cm² = 446 cm²</v>
      </c>
    </row>
    <row r="36" spans="1:13" x14ac:dyDescent="0.25">
      <c r="A36" s="13">
        <f>A35</f>
        <v>5</v>
      </c>
      <c r="J36" s="4"/>
      <c r="M36" t="str">
        <f ca="1">VLOOKUP($A36,Daten1!$V$4:$AD$13,9,FALSE)</f>
        <v>V = G · h = 63 cm² · 10 cm = 630 cm³</v>
      </c>
    </row>
    <row r="37" spans="1:13" x14ac:dyDescent="0.25">
      <c r="J37" s="4"/>
    </row>
    <row r="38" spans="1:13" x14ac:dyDescent="0.25">
      <c r="A38" s="13">
        <v>6</v>
      </c>
      <c r="B38" s="6" t="s">
        <v>30</v>
      </c>
      <c r="C38" t="str">
        <f ca="1">VLOOKUP($A38,Daten1!$V$4:$AD$13,3,FALSE)</f>
        <v>Gegeben: a = 8 cm, b = 9cm, V = 504 cm³</v>
      </c>
      <c r="J38" s="4"/>
      <c r="K38" s="5"/>
      <c r="L38" s="5" t="str">
        <f>B38</f>
        <v>f)</v>
      </c>
      <c r="M38" t="str">
        <f ca="1">VLOOKUP($A38,Daten1!$V$4:$AD$13,5,FALSE)</f>
        <v>G = a · b = 8 cm · 9 cm = 72 cm²</v>
      </c>
    </row>
    <row r="39" spans="1:13" x14ac:dyDescent="0.25">
      <c r="A39" s="13">
        <f>A38</f>
        <v>6</v>
      </c>
      <c r="C39" t="str">
        <f ca="1">VLOOKUP($A39,Daten1!$V$4:$AD$13,4,FALSE)</f>
        <v>Berechne: h, G, U, M und O</v>
      </c>
      <c r="J39" s="4"/>
      <c r="M39" t="str">
        <f ca="1">VLOOKUP($A39,Daten1!$V$4:$AD$13,6,FALSE)</f>
        <v>U = 2 · a + 2 · b = 2 · 8 cm + 2 · 9 cm = 34 cm</v>
      </c>
    </row>
    <row r="40" spans="1:13" x14ac:dyDescent="0.25">
      <c r="A40" s="13">
        <f>A39</f>
        <v>6</v>
      </c>
      <c r="J40" s="4"/>
      <c r="M40" t="str">
        <f ca="1">VLOOKUP($A40,Daten1!$V$4:$AD$13,7,FALSE)</f>
        <v>h = V : G = 504 cm³ : 72 cm² = 7 cm</v>
      </c>
    </row>
    <row r="41" spans="1:13" x14ac:dyDescent="0.25">
      <c r="A41" s="13">
        <f>A40</f>
        <v>6</v>
      </c>
      <c r="J41" s="4"/>
      <c r="M41" t="str">
        <f ca="1">VLOOKUP($A41,Daten1!$V$4:$AD$13,8,FALSE)</f>
        <v>M = U · h = 34 cm · 7 cm = 238 cm²</v>
      </c>
    </row>
    <row r="42" spans="1:13" x14ac:dyDescent="0.25">
      <c r="A42" s="13">
        <f>A41</f>
        <v>6</v>
      </c>
      <c r="J42" s="4"/>
      <c r="M42" t="str">
        <f ca="1">VLOOKUP($A42,Daten1!$V$4:$AD$13,9,FALSE)</f>
        <v>O = 2 · G + M = 2 · 72 cm² + 238 cm² = 382 cm²</v>
      </c>
    </row>
    <row r="43" spans="1:13" x14ac:dyDescent="0.25">
      <c r="J43" s="4"/>
    </row>
    <row r="44" spans="1:13" x14ac:dyDescent="0.25">
      <c r="A44" s="13">
        <v>7</v>
      </c>
      <c r="B44" s="6" t="s">
        <v>31</v>
      </c>
      <c r="C44" t="str">
        <f ca="1">VLOOKUP($A44,Daten1!$V$4:$AD$13,3,FALSE)</f>
        <v>Gegeben: a = 4 cm, b = 4cm, h = 5 cm</v>
      </c>
      <c r="J44" s="4"/>
      <c r="K44" s="5"/>
      <c r="L44" s="5" t="str">
        <f>B44</f>
        <v>g)</v>
      </c>
      <c r="M44" t="str">
        <f ca="1">VLOOKUP($A44,Daten1!$V$4:$AD$13,5,FALSE)</f>
        <v>G = a · b = 4 cm · 4 cm = 16 cm²</v>
      </c>
    </row>
    <row r="45" spans="1:13" x14ac:dyDescent="0.25">
      <c r="A45" s="13">
        <f>A44</f>
        <v>7</v>
      </c>
      <c r="C45" t="str">
        <f ca="1">VLOOKUP($A45,Daten1!$V$4:$AD$13,4,FALSE)</f>
        <v>Berechne: G, U, M, O und V</v>
      </c>
      <c r="J45" s="4"/>
      <c r="M45" t="str">
        <f ca="1">VLOOKUP($A45,Daten1!$V$4:$AD$13,6,FALSE)</f>
        <v>U = 2 · a + 2 · b = 2 · 4 cm + 2 · 4 cm = 16 cm</v>
      </c>
    </row>
    <row r="46" spans="1:13" x14ac:dyDescent="0.25">
      <c r="A46" s="13">
        <f>A45</f>
        <v>7</v>
      </c>
      <c r="J46" s="4"/>
      <c r="M46" t="str">
        <f ca="1">VLOOKUP($A46,Daten1!$V$4:$AD$13,7,FALSE)</f>
        <v>M = U · h = 16 cm · 5 cm = 80 cm²</v>
      </c>
    </row>
    <row r="47" spans="1:13" x14ac:dyDescent="0.25">
      <c r="A47" s="13">
        <f>A46</f>
        <v>7</v>
      </c>
      <c r="J47" s="4"/>
      <c r="M47" t="str">
        <f ca="1">VLOOKUP($A47,Daten1!$V$4:$AD$13,8,FALSE)</f>
        <v>O = 2 · G + M = 2 · 16 cm² + 80 cm² = 112 cm²</v>
      </c>
    </row>
    <row r="48" spans="1:13" x14ac:dyDescent="0.25">
      <c r="A48" s="13">
        <f>A47</f>
        <v>7</v>
      </c>
      <c r="J48" s="4"/>
      <c r="M48" t="str">
        <f ca="1">VLOOKUP($A48,Daten1!$V$4:$AD$13,9,FALSE)</f>
        <v>V = G · h = 16 cm² · 5 cm = 80 cm³</v>
      </c>
    </row>
    <row r="49" spans="1:13" x14ac:dyDescent="0.25">
      <c r="J49" s="4"/>
    </row>
    <row r="50" spans="1:13" x14ac:dyDescent="0.25">
      <c r="A50" s="13">
        <v>8</v>
      </c>
      <c r="B50" s="6" t="s">
        <v>32</v>
      </c>
      <c r="C50" t="str">
        <f ca="1">VLOOKUP($A50,Daten1!$V$4:$AD$13,3,FALSE)</f>
        <v>Gegeben: a = 4 cm, b = 7cm, O = 298 cm²</v>
      </c>
      <c r="J50" s="4"/>
      <c r="K50" s="5"/>
      <c r="L50" s="5" t="str">
        <f>B50</f>
        <v>h)</v>
      </c>
      <c r="M50" t="str">
        <f ca="1">VLOOKUP($A50,Daten1!$V$4:$AD$13,5,FALSE)</f>
        <v>G = a · b = 4 cm · 7 cm = 28 cm²</v>
      </c>
    </row>
    <row r="51" spans="1:13" x14ac:dyDescent="0.25">
      <c r="A51" s="13">
        <f>A50</f>
        <v>8</v>
      </c>
      <c r="C51" t="str">
        <f ca="1">VLOOKUP($A51,Daten1!$V$4:$AD$13,4,FALSE)</f>
        <v>Berechne: h, G, U, M und V</v>
      </c>
      <c r="J51" s="4"/>
      <c r="M51" t="str">
        <f ca="1">VLOOKUP($A51,Daten1!$V$4:$AD$13,6,FALSE)</f>
        <v>U = 2 · a + 2 · b = 2 · 4 cm + 2 · 7 cm = 22 cm</v>
      </c>
    </row>
    <row r="52" spans="1:13" x14ac:dyDescent="0.25">
      <c r="A52" s="13">
        <f>A51</f>
        <v>8</v>
      </c>
      <c r="J52" s="4"/>
      <c r="M52" t="str">
        <f ca="1">VLOOKUP($A52,Daten1!$V$4:$AD$13,7,FALSE)</f>
        <v>M = O - 2 · G = 298 cm² - 2 · 28 cm² = 242 cm²</v>
      </c>
    </row>
    <row r="53" spans="1:13" x14ac:dyDescent="0.25">
      <c r="A53" s="13">
        <f>A52</f>
        <v>8</v>
      </c>
      <c r="J53" s="4"/>
      <c r="M53" t="str">
        <f ca="1">VLOOKUP($A53,Daten1!$V$4:$AD$13,8,FALSE)</f>
        <v>h = M : U = 242 cm² : 22 cm = 11 cm</v>
      </c>
    </row>
    <row r="54" spans="1:13" x14ac:dyDescent="0.25">
      <c r="A54" s="13">
        <f>A53</f>
        <v>8</v>
      </c>
      <c r="J54" s="4"/>
      <c r="M54" t="str">
        <f ca="1">VLOOKUP($A54,Daten1!$V$4:$AD$13,9,FALSE)</f>
        <v>V = G · h = 28 cm² · 11 cm = 308 cm³</v>
      </c>
    </row>
    <row r="55" spans="1:13" x14ac:dyDescent="0.25">
      <c r="J55" s="4"/>
    </row>
    <row r="56" spans="1:13" x14ac:dyDescent="0.25">
      <c r="A56" s="13">
        <v>9</v>
      </c>
      <c r="B56" s="6" t="s">
        <v>33</v>
      </c>
      <c r="C56" t="str">
        <f ca="1">VLOOKUP($A56,Daten1!$V$4:$AD$13,3,FALSE)</f>
        <v>Gegeben: b = 3 cm, h = 4cm, G = 21 cm²</v>
      </c>
      <c r="J56" s="4"/>
      <c r="K56" s="5"/>
      <c r="L56" s="5" t="str">
        <f>B56</f>
        <v>i)</v>
      </c>
      <c r="M56" t="str">
        <f ca="1">VLOOKUP($A56,Daten1!$V$4:$AD$13,5,FALSE)</f>
        <v>a = G : b = 21 cm² : 3 cm = 7 cm</v>
      </c>
    </row>
    <row r="57" spans="1:13" x14ac:dyDescent="0.25">
      <c r="A57" s="13">
        <f>A56</f>
        <v>9</v>
      </c>
      <c r="C57" t="str">
        <f ca="1">VLOOKUP($A57,Daten1!$V$4:$AD$13,4,FALSE)</f>
        <v>Berechne: a, U, M, O und V</v>
      </c>
      <c r="J57" s="4"/>
      <c r="M57" t="str">
        <f ca="1">VLOOKUP($A57,Daten1!$V$4:$AD$13,6,FALSE)</f>
        <v>U = 2 · a + 2 · b = 2 · 7 cm + 2 · 3 cm = 20 cm</v>
      </c>
    </row>
    <row r="58" spans="1:13" x14ac:dyDescent="0.25">
      <c r="A58" s="13">
        <f>A57</f>
        <v>9</v>
      </c>
      <c r="J58" s="4"/>
      <c r="M58" t="str">
        <f ca="1">VLOOKUP($A58,Daten1!$V$4:$AD$13,7,FALSE)</f>
        <v>M = U · h = 20 cm · 4 cm = 80 cm²</v>
      </c>
    </row>
    <row r="59" spans="1:13" x14ac:dyDescent="0.25">
      <c r="A59" s="13">
        <f>A58</f>
        <v>9</v>
      </c>
      <c r="J59" s="4"/>
      <c r="M59" t="str">
        <f ca="1">VLOOKUP($A59,Daten1!$V$4:$AD$13,8,FALSE)</f>
        <v>O = 2 · G + M = 2 · 21 cm² + 80 cm² = 122 cm²</v>
      </c>
    </row>
    <row r="60" spans="1:13" x14ac:dyDescent="0.25">
      <c r="A60" s="13">
        <f>A59</f>
        <v>9</v>
      </c>
      <c r="J60" s="4"/>
      <c r="M60" t="str">
        <f ca="1">VLOOKUP($A60,Daten1!$V$4:$AD$13,9,FALSE)</f>
        <v>V = G · h = 21 cm² · 4 cm = 84 cm³</v>
      </c>
    </row>
    <row r="61" spans="1:13" x14ac:dyDescent="0.25">
      <c r="J61" s="4"/>
    </row>
  </sheetData>
  <mergeCells count="3">
    <mergeCell ref="T8:U8"/>
    <mergeCell ref="T9:U9"/>
    <mergeCell ref="A1:S1"/>
  </mergeCells>
  <phoneticPr fontId="0" type="noConversion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80"/>
  <sheetViews>
    <sheetView workbookViewId="0">
      <selection activeCell="A5" sqref="A5"/>
    </sheetView>
  </sheetViews>
  <sheetFormatPr baseColWidth="10" defaultRowHeight="13.2" x14ac:dyDescent="0.25"/>
  <cols>
    <col min="1" max="1" width="11.5546875" style="6"/>
    <col min="2" max="3" width="18.33203125" style="6" customWidth="1"/>
    <col min="4" max="5" width="17.109375" style="6" customWidth="1"/>
    <col min="6" max="6" width="11.5546875" style="6"/>
    <col min="7" max="7" width="31.21875" style="6" bestFit="1" customWidth="1"/>
    <col min="8" max="8" width="38.33203125" style="6" bestFit="1" customWidth="1"/>
    <col min="9" max="9" width="3" style="6" bestFit="1" customWidth="1"/>
    <col min="10" max="10" width="27.5546875" style="6" bestFit="1" customWidth="1"/>
    <col min="11" max="11" width="3" style="6" bestFit="1" customWidth="1"/>
    <col min="12" max="12" width="40" style="6" bestFit="1" customWidth="1"/>
    <col min="13" max="13" width="7.44140625" style="6" bestFit="1" customWidth="1"/>
    <col min="14" max="14" width="30.88671875" style="6" bestFit="1" customWidth="1"/>
    <col min="15" max="23" width="11.5546875" style="6"/>
    <col min="24" max="24" width="35.6640625" style="6" bestFit="1" customWidth="1"/>
    <col min="25" max="25" width="35.6640625" style="6" customWidth="1"/>
    <col min="26" max="26" width="29.5546875" style="6" bestFit="1" customWidth="1"/>
    <col min="27" max="27" width="41" style="6" bestFit="1" customWidth="1"/>
    <col min="28" max="28" width="30.88671875" style="6" bestFit="1" customWidth="1"/>
    <col min="29" max="29" width="41.33203125" style="6" bestFit="1" customWidth="1"/>
    <col min="30" max="30" width="31.5546875" style="6" bestFit="1" customWidth="1"/>
    <col min="31" max="16384" width="11.5546875" style="6"/>
  </cols>
  <sheetData>
    <row r="2" spans="2:30" x14ac:dyDescent="0.25">
      <c r="B2" s="3" t="s">
        <v>4</v>
      </c>
      <c r="D2" s="6">
        <v>10</v>
      </c>
    </row>
    <row r="3" spans="2:30" x14ac:dyDescent="0.25">
      <c r="B3" s="6" t="s">
        <v>5</v>
      </c>
      <c r="D3" s="6" t="s">
        <v>6</v>
      </c>
      <c r="F3" s="6" t="s">
        <v>7</v>
      </c>
      <c r="I3" s="6" t="s">
        <v>10</v>
      </c>
      <c r="J3" s="6" t="s">
        <v>8</v>
      </c>
      <c r="K3" s="6" t="s">
        <v>11</v>
      </c>
      <c r="L3" s="6" t="s">
        <v>12</v>
      </c>
      <c r="M3" s="6" t="s">
        <v>13</v>
      </c>
      <c r="O3" s="6" t="s">
        <v>14</v>
      </c>
      <c r="P3" s="6" t="s">
        <v>14</v>
      </c>
      <c r="Q3" s="6" t="s">
        <v>15</v>
      </c>
      <c r="R3" s="6" t="s">
        <v>15</v>
      </c>
      <c r="X3" s="6" t="s">
        <v>16</v>
      </c>
      <c r="Z3" s="6" t="s">
        <v>17</v>
      </c>
      <c r="AA3" s="6" t="s">
        <v>18</v>
      </c>
      <c r="AB3" s="6" t="s">
        <v>19</v>
      </c>
      <c r="AC3" s="6" t="s">
        <v>20</v>
      </c>
      <c r="AD3" s="6" t="s">
        <v>21</v>
      </c>
    </row>
    <row r="4" spans="2:30" x14ac:dyDescent="0.25">
      <c r="B4" s="10">
        <f ca="1">ROUND(RAND()*$D$2,0)+1</f>
        <v>4</v>
      </c>
      <c r="D4" s="10">
        <f ca="1">ROUND(RAND()*$D$2,0)+1</f>
        <v>4</v>
      </c>
      <c r="F4" s="10">
        <f ca="1">ROUND(RAND()*$D$2,0)+1</f>
        <v>5</v>
      </c>
      <c r="H4" s="6" t="str">
        <f ca="1">"Gegeben: a = "&amp;B4&amp;" cm, b = "&amp;D4&amp;"cm, h = "&amp;F4&amp;" cm"</f>
        <v>Gegeben: a = 4 cm, b = 4cm, h = 5 cm</v>
      </c>
      <c r="I4" s="6">
        <f ca="1">B4*D4</f>
        <v>16</v>
      </c>
      <c r="J4" s="6" t="str">
        <f ca="1">"G = a · b = "&amp;B4&amp;" cm · "&amp;D4&amp;" cm = "&amp;I4&amp;" cm²"</f>
        <v>G = a · b = 4 cm · 4 cm = 16 cm²</v>
      </c>
      <c r="K4" s="6">
        <f ca="1">2*B4+2*D4</f>
        <v>16</v>
      </c>
      <c r="L4" s="6" t="str">
        <f ca="1">"U = 2 · a + 2 · b = 2 · "&amp;B4&amp;" cm + 2 · "&amp;D4&amp;" cm = "&amp;K4&amp;" cm"</f>
        <v>U = 2 · a + 2 · b = 2 · 4 cm + 2 · 4 cm = 16 cm</v>
      </c>
      <c r="M4" s="6">
        <f ca="1">K4*F4</f>
        <v>80</v>
      </c>
      <c r="N4" s="6" t="str">
        <f ca="1">"M = U · h = "&amp;K4&amp;" cm · "&amp;F4&amp;" cm = "&amp;M4&amp;" cm²"</f>
        <v>M = U · h = 16 cm · 5 cm = 80 cm²</v>
      </c>
      <c r="O4" s="6">
        <f ca="1">M4+2*I4</f>
        <v>112</v>
      </c>
      <c r="P4" s="6" t="str">
        <f ca="1">"O = 2 · G + M = 2 · "&amp;I4&amp;" cm² + "&amp;M4&amp;" cm² = "&amp;O4&amp;" cm²"</f>
        <v>O = 2 · G + M = 2 · 16 cm² + 80 cm² = 112 cm²</v>
      </c>
      <c r="Q4" s="6">
        <f ca="1">I4*F4</f>
        <v>80</v>
      </c>
      <c r="R4" s="6" t="str">
        <f ca="1">"V = G · h = "&amp;I4&amp;" cm² · "&amp;F4&amp;" cm = "&amp;Q4&amp;" cm³"</f>
        <v>V = G · h = 16 cm² · 5 cm = 80 cm³</v>
      </c>
      <c r="V4" s="6">
        <f ca="1">_xlfn.RANK.EQ(W4,$W$4:$W$13)</f>
        <v>7</v>
      </c>
      <c r="W4" s="6">
        <f ca="1">RAND()</f>
        <v>0.45287806210462556</v>
      </c>
      <c r="X4" s="6" t="str">
        <f ca="1">H4</f>
        <v>Gegeben: a = 4 cm, b = 4cm, h = 5 cm</v>
      </c>
      <c r="Y4" s="6" t="str">
        <f>"Berechne: G, U, M, O und V"</f>
        <v>Berechne: G, U, M, O und V</v>
      </c>
      <c r="Z4" s="6" t="str">
        <f ca="1">J4</f>
        <v>G = a · b = 4 cm · 4 cm = 16 cm²</v>
      </c>
      <c r="AA4" s="6" t="str">
        <f ca="1">L4</f>
        <v>U = 2 · a + 2 · b = 2 · 4 cm + 2 · 4 cm = 16 cm</v>
      </c>
      <c r="AB4" s="6" t="str">
        <f ca="1">N4</f>
        <v>M = U · h = 16 cm · 5 cm = 80 cm²</v>
      </c>
      <c r="AC4" s="6" t="str">
        <f ca="1">P4</f>
        <v>O = 2 · G + M = 2 · 16 cm² + 80 cm² = 112 cm²</v>
      </c>
      <c r="AD4" s="6" t="str">
        <f ca="1">R4</f>
        <v>V = G · h = 16 cm² · 5 cm = 80 cm³</v>
      </c>
    </row>
    <row r="5" spans="2:30" x14ac:dyDescent="0.25">
      <c r="B5" s="10">
        <f ca="1">ROUND(RAND()*$D$2,0)+1</f>
        <v>4</v>
      </c>
      <c r="D5" s="10">
        <f ca="1">ROUND(RAND()*$D$2,0)+1</f>
        <v>10</v>
      </c>
      <c r="F5" s="6">
        <f ca="1">ROUND(RAND()*$D$2,0)+1</f>
        <v>7</v>
      </c>
      <c r="G5" s="6" t="str">
        <f ca="1">"h = V : G = "&amp;Q5&amp;" cm³ : "&amp;I5&amp;" cm² = "&amp;F5&amp;" cm"</f>
        <v>h = V : G = 280 cm³ : 40 cm² = 7 cm</v>
      </c>
      <c r="H5" s="6" t="str">
        <f ca="1">"Gegeben: a = "&amp;B5&amp;" cm, b = "&amp;D5&amp;"cm, V = "&amp;Q5&amp;" cm³"</f>
        <v>Gegeben: a = 4 cm, b = 10cm, V = 280 cm³</v>
      </c>
      <c r="I5" s="6">
        <f ca="1">B5*D5</f>
        <v>40</v>
      </c>
      <c r="J5" s="11" t="str">
        <f ca="1">"G = a · b = "&amp;B5&amp;" cm · "&amp;D5&amp;" cm = "&amp;I5&amp;" cm²"</f>
        <v>G = a · b = 4 cm · 10 cm = 40 cm²</v>
      </c>
      <c r="K5" s="6">
        <f ca="1">2*B5+2*D5</f>
        <v>28</v>
      </c>
      <c r="L5" s="11" t="str">
        <f ca="1">"U = 2 · a + 2 · b = 2 · "&amp;B5&amp;" cm + 2 · "&amp;D5&amp;" cm = "&amp;K5&amp;" cm"</f>
        <v>U = 2 · a + 2 · b = 2 · 4 cm + 2 · 10 cm = 28 cm</v>
      </c>
      <c r="M5" s="6">
        <f ca="1">K5*F5</f>
        <v>196</v>
      </c>
      <c r="N5" s="6" t="str">
        <f ca="1">"M = U · h = "&amp;K5&amp;" cm · "&amp;F5&amp;" cm = "&amp;M5&amp;" cm²"</f>
        <v>M = U · h = 28 cm · 7 cm = 196 cm²</v>
      </c>
      <c r="O5" s="6">
        <f ca="1">M5+2*I5</f>
        <v>276</v>
      </c>
      <c r="P5" s="6" t="str">
        <f ca="1">"O = 2 · G + M = 2 · "&amp;I5&amp;" cm² + "&amp;M5&amp;" cm² = "&amp;O5&amp;" cm²"</f>
        <v>O = 2 · G + M = 2 · 40 cm² + 196 cm² = 276 cm²</v>
      </c>
      <c r="Q5" s="10">
        <f ca="1">I5*F5</f>
        <v>280</v>
      </c>
      <c r="R5" s="6" t="str">
        <f ca="1">"V = G · h = "&amp;I5&amp;" cm² · "&amp;F5&amp;" cm = "&amp;Q5&amp;" cm³"</f>
        <v>V = G · h = 40 cm² · 7 cm = 280 cm³</v>
      </c>
      <c r="V5" s="6">
        <f t="shared" ref="V5:V13" ca="1" si="0">_xlfn.RANK.EQ(W5,$W$4:$W$13)</f>
        <v>1</v>
      </c>
      <c r="W5" s="6">
        <f ca="1">RAND()</f>
        <v>0.90841904364212411</v>
      </c>
      <c r="X5" s="6" t="str">
        <f ca="1">H5</f>
        <v>Gegeben: a = 4 cm, b = 10cm, V = 280 cm³</v>
      </c>
      <c r="Y5" s="6" t="str">
        <f>"Berechne: h, G, U, M und O"</f>
        <v>Berechne: h, G, U, M und O</v>
      </c>
      <c r="Z5" s="6" t="str">
        <f ca="1">J5</f>
        <v>G = a · b = 4 cm · 10 cm = 40 cm²</v>
      </c>
      <c r="AA5" s="6" t="str">
        <f ca="1">L5</f>
        <v>U = 2 · a + 2 · b = 2 · 4 cm + 2 · 10 cm = 28 cm</v>
      </c>
      <c r="AB5" s="6" t="str">
        <f ca="1">G5</f>
        <v>h = V : G = 280 cm³ : 40 cm² = 7 cm</v>
      </c>
      <c r="AC5" s="6" t="str">
        <f ca="1">N5</f>
        <v>M = U · h = 28 cm · 7 cm = 196 cm²</v>
      </c>
      <c r="AD5" s="6" t="str">
        <f ca="1">P5</f>
        <v>O = 2 · G + M = 2 · 40 cm² + 196 cm² = 276 cm²</v>
      </c>
    </row>
    <row r="6" spans="2:30" x14ac:dyDescent="0.25">
      <c r="B6" s="10">
        <f ca="1">ROUND(RAND()*$D$2,0)+1</f>
        <v>4</v>
      </c>
      <c r="D6" s="10">
        <f ca="1">ROUND(RAND()*$D$2,0)+1</f>
        <v>7</v>
      </c>
      <c r="F6" s="6">
        <f ca="1">ROUND(RAND()*$D$2,0)+1</f>
        <v>11</v>
      </c>
      <c r="G6" s="6" t="str">
        <f ca="1">"h = M : U = "&amp;M6&amp;" cm² : "&amp;K6&amp;" cm = "&amp;F6&amp;" cm"</f>
        <v>h = M : U = 242 cm² : 22 cm = 11 cm</v>
      </c>
      <c r="H6" s="6" t="str">
        <f ca="1">"Gegeben: a = "&amp;B6&amp;" cm, b = "&amp;D6&amp;"cm, O = "&amp;O6&amp;" cm²"</f>
        <v>Gegeben: a = 4 cm, b = 7cm, O = 298 cm²</v>
      </c>
      <c r="I6" s="6">
        <f ca="1">B6*D6</f>
        <v>28</v>
      </c>
      <c r="J6" s="6" t="str">
        <f ca="1">"G = a · b = "&amp;B6&amp;" cm · "&amp;D6&amp;" cm = "&amp;I6&amp;" cm²"</f>
        <v>G = a · b = 4 cm · 7 cm = 28 cm²</v>
      </c>
      <c r="K6" s="6">
        <f ca="1">2*B6+2*D6</f>
        <v>22</v>
      </c>
      <c r="L6" s="6" t="str">
        <f ca="1">"U = 2 · a + 2 · b = 2 · "&amp;B6&amp;" cm + 2 · "&amp;D6&amp;" cm = "&amp;K6&amp;" cm"</f>
        <v>U = 2 · a + 2 · b = 2 · 4 cm + 2 · 7 cm = 22 cm</v>
      </c>
      <c r="M6" s="6">
        <f ca="1">K6*F6</f>
        <v>242</v>
      </c>
      <c r="N6" s="6" t="str">
        <f ca="1">"M = O - 2 · G = "&amp;O6&amp;" cm² - 2 · "&amp;I6&amp;" cm² = "&amp;M6&amp;" cm²"</f>
        <v>M = O - 2 · G = 298 cm² - 2 · 28 cm² = 242 cm²</v>
      </c>
      <c r="O6" s="10">
        <f ca="1">M6+2*I6</f>
        <v>298</v>
      </c>
      <c r="P6" s="6" t="str">
        <f ca="1">"O = 2 · G + M = 2 · "&amp;I6&amp;" cm² + "&amp;M6&amp;" cm² = "&amp;O6&amp;" cm²"</f>
        <v>O = 2 · G + M = 2 · 28 cm² + 242 cm² = 298 cm²</v>
      </c>
      <c r="Q6" s="6">
        <f ca="1">I6*F6</f>
        <v>308</v>
      </c>
      <c r="R6" s="6" t="str">
        <f ca="1">"V = G · h = "&amp;I6&amp;" cm² · "&amp;F6&amp;" cm = "&amp;Q6&amp;" cm³"</f>
        <v>V = G · h = 28 cm² · 11 cm = 308 cm³</v>
      </c>
      <c r="V6" s="6">
        <f t="shared" ca="1" si="0"/>
        <v>8</v>
      </c>
      <c r="W6" s="6">
        <f ca="1">RAND()</f>
        <v>0.37339735580418087</v>
      </c>
      <c r="X6" s="6" t="str">
        <f ca="1">H6</f>
        <v>Gegeben: a = 4 cm, b = 7cm, O = 298 cm²</v>
      </c>
      <c r="Y6" s="6" t="str">
        <f>"Berechne: h, G, U, M und V"</f>
        <v>Berechne: h, G, U, M und V</v>
      </c>
      <c r="Z6" s="6" t="str">
        <f ca="1">J6</f>
        <v>G = a · b = 4 cm · 7 cm = 28 cm²</v>
      </c>
      <c r="AA6" s="6" t="str">
        <f ca="1">L6</f>
        <v>U = 2 · a + 2 · b = 2 · 4 cm + 2 · 7 cm = 22 cm</v>
      </c>
      <c r="AB6" s="6" t="str">
        <f ca="1">N6</f>
        <v>M = O - 2 · G = 298 cm² - 2 · 28 cm² = 242 cm²</v>
      </c>
      <c r="AC6" s="6" t="str">
        <f ca="1">G6</f>
        <v>h = M : U = 242 cm² : 22 cm = 11 cm</v>
      </c>
      <c r="AD6" s="6" t="str">
        <f ca="1">R6</f>
        <v>V = G · h = 28 cm² · 11 cm = 308 cm³</v>
      </c>
    </row>
    <row r="7" spans="2:30" x14ac:dyDescent="0.25">
      <c r="B7" s="12">
        <f ca="1">ROUND(RAND()*$D$2,0)+1</f>
        <v>9</v>
      </c>
      <c r="C7" s="6" t="str">
        <f ca="1">"a = G : b = "&amp;I7&amp;" cm² : "&amp;D7&amp;" cm = "&amp;B7&amp;" cm"</f>
        <v>a = G : b = 63 cm² : 7 cm = 9 cm</v>
      </c>
      <c r="D7" s="10">
        <f ca="1">ROUND(RAND()*$D$2,0)+1</f>
        <v>7</v>
      </c>
      <c r="F7" s="10">
        <f ca="1">ROUND(RAND()*$D$2,0)+1</f>
        <v>10</v>
      </c>
      <c r="H7" s="6" t="str">
        <f ca="1">"Gegeben: b = "&amp;D7&amp;" cm, h = "&amp;F7&amp;"cm, G = "&amp;I7&amp;" cm²"</f>
        <v>Gegeben: b = 7 cm, h = 10cm, G = 63 cm²</v>
      </c>
      <c r="I7" s="10">
        <f ca="1">B7*D7</f>
        <v>63</v>
      </c>
      <c r="J7" s="6" t="str">
        <f ca="1">"G = a · b = "&amp;B7&amp;" cm · "&amp;D7&amp;" cm = "&amp;I7&amp;" cm²"</f>
        <v>G = a · b = 9 cm · 7 cm = 63 cm²</v>
      </c>
      <c r="K7" s="6">
        <f ca="1">2*B7+2*D7</f>
        <v>32</v>
      </c>
      <c r="L7" s="6" t="str">
        <f ca="1">"U = 2 · a + 2 · b = 2 · "&amp;B7&amp;" cm + 2 · "&amp;D7&amp;" cm = "&amp;K7&amp;" cm"</f>
        <v>U = 2 · a + 2 · b = 2 · 9 cm + 2 · 7 cm = 32 cm</v>
      </c>
      <c r="M7" s="6">
        <f ca="1">K7*F7</f>
        <v>320</v>
      </c>
      <c r="N7" s="6" t="str">
        <f ca="1">"M = U · h = "&amp;K7&amp;" cm · "&amp;F7&amp;" cm = "&amp;M7&amp;" cm²"</f>
        <v>M = U · h = 32 cm · 10 cm = 320 cm²</v>
      </c>
      <c r="O7" s="6">
        <f ca="1">M7+2*I7</f>
        <v>446</v>
      </c>
      <c r="P7" s="6" t="str">
        <f ca="1">"O = 2 · G + M = 2 · "&amp;I7&amp;" cm² + "&amp;M7&amp;" cm² = "&amp;O7&amp;" cm²"</f>
        <v>O = 2 · G + M = 2 · 63 cm² + 320 cm² = 446 cm²</v>
      </c>
      <c r="Q7" s="6">
        <f ca="1">I7*F7</f>
        <v>630</v>
      </c>
      <c r="R7" s="6" t="str">
        <f ca="1">"V = G · h = "&amp;I7&amp;" cm² · "&amp;F7&amp;" cm = "&amp;Q7&amp;" cm³"</f>
        <v>V = G · h = 63 cm² · 10 cm = 630 cm³</v>
      </c>
      <c r="V7" s="6">
        <f t="shared" ca="1" si="0"/>
        <v>5</v>
      </c>
      <c r="W7" s="6">
        <f ca="1">RAND()</f>
        <v>0.63218920302966397</v>
      </c>
      <c r="X7" s="6" t="str">
        <f ca="1">H7</f>
        <v>Gegeben: b = 7 cm, h = 10cm, G = 63 cm²</v>
      </c>
      <c r="Y7" s="6" t="str">
        <f>"Berechne: a, U, M, O und V"</f>
        <v>Berechne: a, U, M, O und V</v>
      </c>
      <c r="Z7" s="6" t="str">
        <f ca="1">C7</f>
        <v>a = G : b = 63 cm² : 7 cm = 9 cm</v>
      </c>
      <c r="AA7" s="6" t="str">
        <f ca="1">L7</f>
        <v>U = 2 · a + 2 · b = 2 · 9 cm + 2 · 7 cm = 32 cm</v>
      </c>
      <c r="AB7" s="6" t="str">
        <f ca="1">N7</f>
        <v>M = U · h = 32 cm · 10 cm = 320 cm²</v>
      </c>
      <c r="AC7" s="6" t="str">
        <f ca="1">P7</f>
        <v>O = 2 · G + M = 2 · 63 cm² + 320 cm² = 446 cm²</v>
      </c>
      <c r="AD7" s="6" t="str">
        <f ca="1">R7</f>
        <v>V = G · h = 63 cm² · 10 cm = 630 cm³</v>
      </c>
    </row>
    <row r="8" spans="2:30" x14ac:dyDescent="0.25">
      <c r="B8" s="12">
        <f ca="1">ROUND(RAND()*$D$2,0)+1</f>
        <v>5</v>
      </c>
      <c r="C8" s="6" t="str">
        <f ca="1">"a = G : b = "&amp;I8&amp;" cm² : "&amp;D8&amp;" cm = "&amp;B8&amp;" cm"</f>
        <v>a = G : b = 35 cm² : 7 cm = 5 cm</v>
      </c>
      <c r="D8" s="10">
        <f ca="1">ROUND(RAND()*$D$2,0)+1</f>
        <v>7</v>
      </c>
      <c r="F8" s="12">
        <f ca="1">ROUND(RAND()*$D$2,0)+1</f>
        <v>11</v>
      </c>
      <c r="G8" s="6" t="str">
        <f ca="1">"h = V : G = "&amp;Q8&amp;" cm³ : "&amp;I8&amp;" cm² = "&amp;F8&amp;" cm"</f>
        <v>h = V : G = 385 cm³ : 35 cm² = 11 cm</v>
      </c>
      <c r="H8" s="6" t="str">
        <f ca="1">"Gegeben: b = "&amp;D8&amp;" cm, G = "&amp;I8&amp;"cm², V = "&amp;Q8&amp;" cm³"</f>
        <v>Gegeben: b = 7 cm, G = 35cm², V = 385 cm³</v>
      </c>
      <c r="I8" s="10">
        <f ca="1">B8*D8</f>
        <v>35</v>
      </c>
      <c r="J8" s="6" t="str">
        <f ca="1">"G = a · b = "&amp;B8&amp;" cm · "&amp;D8&amp;" cm = "&amp;I8&amp;" cm²"</f>
        <v>G = a · b = 5 cm · 7 cm = 35 cm²</v>
      </c>
      <c r="K8" s="6">
        <f ca="1">2*B8+2*D8</f>
        <v>24</v>
      </c>
      <c r="L8" s="6" t="str">
        <f ca="1">"U = 2 · a + 2 · b = 2 · "&amp;B8&amp;" cm + 2 · "&amp;D8&amp;" cm = "&amp;K8&amp;" cm"</f>
        <v>U = 2 · a + 2 · b = 2 · 5 cm + 2 · 7 cm = 24 cm</v>
      </c>
      <c r="M8" s="6">
        <f ca="1">K8*F8</f>
        <v>264</v>
      </c>
      <c r="N8" s="6" t="str">
        <f ca="1">"M = U · h = "&amp;K8&amp;" cm · "&amp;F8&amp;" cm = "&amp;M8&amp;" cm²"</f>
        <v>M = U · h = 24 cm · 11 cm = 264 cm²</v>
      </c>
      <c r="O8" s="12">
        <f ca="1">M8+2*I8</f>
        <v>334</v>
      </c>
      <c r="P8" s="6" t="str">
        <f ca="1">"O = 2 · G + M = 2 · "&amp;I8&amp;" cm² + "&amp;M8&amp;" cm² = "&amp;O8&amp;" cm²"</f>
        <v>O = 2 · G + M = 2 · 35 cm² + 264 cm² = 334 cm²</v>
      </c>
      <c r="Q8" s="10">
        <f ca="1">I8*F8</f>
        <v>385</v>
      </c>
      <c r="R8" s="6" t="str">
        <f ca="1">"V = G · h = "&amp;I8&amp;" cm² · "&amp;F8&amp;" cm = "&amp;Q8&amp;" cm³"</f>
        <v>V = G · h = 35 cm² · 11 cm = 385 cm³</v>
      </c>
      <c r="V8" s="6">
        <f t="shared" ca="1" si="0"/>
        <v>3</v>
      </c>
      <c r="W8" s="6">
        <f ca="1">RAND()</f>
        <v>0.68521882967925474</v>
      </c>
      <c r="X8" s="6" t="str">
        <f ca="1">H8</f>
        <v>Gegeben: b = 7 cm, G = 35cm², V = 385 cm³</v>
      </c>
      <c r="Y8" s="6" t="str">
        <f>"Berechne: a, h, U, M und O"</f>
        <v>Berechne: a, h, U, M und O</v>
      </c>
      <c r="Z8" s="6" t="str">
        <f ca="1">C8</f>
        <v>a = G : b = 35 cm² : 7 cm = 5 cm</v>
      </c>
      <c r="AA8" s="6" t="str">
        <f ca="1">L8</f>
        <v>U = 2 · a + 2 · b = 2 · 5 cm + 2 · 7 cm = 24 cm</v>
      </c>
      <c r="AB8" s="6" t="str">
        <f ca="1">G8</f>
        <v>h = V : G = 385 cm³ : 35 cm² = 11 cm</v>
      </c>
      <c r="AC8" s="6" t="str">
        <f ca="1">N8</f>
        <v>M = U · h = 24 cm · 11 cm = 264 cm²</v>
      </c>
      <c r="AD8" s="6" t="str">
        <f ca="1">P8</f>
        <v>O = 2 · G + M = 2 · 35 cm² + 264 cm² = 334 cm²</v>
      </c>
    </row>
    <row r="9" spans="2:30" x14ac:dyDescent="0.25">
      <c r="B9" s="10">
        <f ca="1">ROUND(RAND()*$D$2,0)+1</f>
        <v>1</v>
      </c>
      <c r="D9" s="10">
        <f ca="1">ROUND(RAND()*$D$2,0)+1</f>
        <v>7</v>
      </c>
      <c r="F9" s="10">
        <f ca="1">ROUND(RAND()*$D$2,0)+1</f>
        <v>9</v>
      </c>
      <c r="H9" s="6" t="str">
        <f ca="1">"Gegeben: a = "&amp;B9&amp;" cm, b = "&amp;D9&amp;"cm, h = "&amp;F9&amp;" cm"</f>
        <v>Gegeben: a = 1 cm, b = 7cm, h = 9 cm</v>
      </c>
      <c r="I9" s="6">
        <f ca="1">B9*D9</f>
        <v>7</v>
      </c>
      <c r="J9" s="6" t="str">
        <f ca="1">"G = a · b = "&amp;B9&amp;" cm · "&amp;D9&amp;" cm = "&amp;I9&amp;" cm²"</f>
        <v>G = a · b = 1 cm · 7 cm = 7 cm²</v>
      </c>
      <c r="K9" s="6">
        <f ca="1">2*B9+2*D9</f>
        <v>16</v>
      </c>
      <c r="L9" s="6" t="str">
        <f ca="1">"U = 2 · a + 2 · b = 2 · "&amp;B9&amp;" cm + 2 · "&amp;D9&amp;" cm = "&amp;K9&amp;" cm"</f>
        <v>U = 2 · a + 2 · b = 2 · 1 cm + 2 · 7 cm = 16 cm</v>
      </c>
      <c r="M9" s="6">
        <f ca="1">K9*F9</f>
        <v>144</v>
      </c>
      <c r="N9" s="6" t="str">
        <f ca="1">"M = U · h = "&amp;K9&amp;" cm · "&amp;F9&amp;" cm = "&amp;M9&amp;" cm²"</f>
        <v>M = U · h = 16 cm · 9 cm = 144 cm²</v>
      </c>
      <c r="O9" s="6">
        <f ca="1">M9+2*I9</f>
        <v>158</v>
      </c>
      <c r="P9" s="6" t="str">
        <f ca="1">"O = 2 · G + M = 2 · "&amp;I9&amp;" cm² + "&amp;M9&amp;" cm² = "&amp;O9&amp;" cm²"</f>
        <v>O = 2 · G + M = 2 · 7 cm² + 144 cm² = 158 cm²</v>
      </c>
      <c r="Q9" s="6">
        <f ca="1">I9*F9</f>
        <v>63</v>
      </c>
      <c r="R9" s="6" t="str">
        <f ca="1">"V = G · h = "&amp;I9&amp;" cm² · "&amp;F9&amp;" cm = "&amp;Q9&amp;" cm³"</f>
        <v>V = G · h = 7 cm² · 9 cm = 63 cm³</v>
      </c>
      <c r="V9" s="6">
        <f t="shared" ca="1" si="0"/>
        <v>4</v>
      </c>
      <c r="W9" s="6">
        <f ca="1">RAND()</f>
        <v>0.67906018882178731</v>
      </c>
      <c r="X9" s="6" t="str">
        <f ca="1">H9</f>
        <v>Gegeben: a = 1 cm, b = 7cm, h = 9 cm</v>
      </c>
      <c r="Y9" s="6" t="str">
        <f>"Berechne: G, U, M, O und V"</f>
        <v>Berechne: G, U, M, O und V</v>
      </c>
      <c r="Z9" s="6" t="str">
        <f ca="1">J9</f>
        <v>G = a · b = 1 cm · 7 cm = 7 cm²</v>
      </c>
      <c r="AA9" s="6" t="str">
        <f ca="1">L9</f>
        <v>U = 2 · a + 2 · b = 2 · 1 cm + 2 · 7 cm = 16 cm</v>
      </c>
      <c r="AB9" s="6" t="str">
        <f ca="1">N9</f>
        <v>M = U · h = 16 cm · 9 cm = 144 cm²</v>
      </c>
      <c r="AC9" s="6" t="str">
        <f ca="1">P9</f>
        <v>O = 2 · G + M = 2 · 7 cm² + 144 cm² = 158 cm²</v>
      </c>
      <c r="AD9" s="6" t="str">
        <f ca="1">R9</f>
        <v>V = G · h = 7 cm² · 9 cm = 63 cm³</v>
      </c>
    </row>
    <row r="10" spans="2:30" x14ac:dyDescent="0.25">
      <c r="B10" s="10">
        <f ca="1">ROUND(RAND()*$D$2,0)+1</f>
        <v>8</v>
      </c>
      <c r="D10" s="10">
        <f ca="1">ROUND(RAND()*$D$2,0)+1</f>
        <v>9</v>
      </c>
      <c r="F10" s="6">
        <f ca="1">ROUND(RAND()*$D$2,0)+1</f>
        <v>7</v>
      </c>
      <c r="G10" s="6" t="str">
        <f ca="1">"h = V : G = "&amp;Q10&amp;" cm³ : "&amp;I10&amp;" cm² = "&amp;F10&amp;" cm"</f>
        <v>h = V : G = 504 cm³ : 72 cm² = 7 cm</v>
      </c>
      <c r="H10" s="6" t="str">
        <f ca="1">"Gegeben: a = "&amp;B10&amp;" cm, b = "&amp;D10&amp;"cm, V = "&amp;Q10&amp;" cm³"</f>
        <v>Gegeben: a = 8 cm, b = 9cm, V = 504 cm³</v>
      </c>
      <c r="I10" s="6">
        <f ca="1">B10*D10</f>
        <v>72</v>
      </c>
      <c r="J10" s="11" t="str">
        <f ca="1">"G = a · b = "&amp;B10&amp;" cm · "&amp;D10&amp;" cm = "&amp;I10&amp;" cm²"</f>
        <v>G = a · b = 8 cm · 9 cm = 72 cm²</v>
      </c>
      <c r="K10" s="6">
        <f ca="1">2*B10+2*D10</f>
        <v>34</v>
      </c>
      <c r="L10" s="11" t="str">
        <f ca="1">"U = 2 · a + 2 · b = 2 · "&amp;B10&amp;" cm + 2 · "&amp;D10&amp;" cm = "&amp;K10&amp;" cm"</f>
        <v>U = 2 · a + 2 · b = 2 · 8 cm + 2 · 9 cm = 34 cm</v>
      </c>
      <c r="M10" s="6">
        <f ca="1">K10*F10</f>
        <v>238</v>
      </c>
      <c r="N10" s="6" t="str">
        <f ca="1">"M = U · h = "&amp;K10&amp;" cm · "&amp;F10&amp;" cm = "&amp;M10&amp;" cm²"</f>
        <v>M = U · h = 34 cm · 7 cm = 238 cm²</v>
      </c>
      <c r="O10" s="6">
        <f ca="1">M10+2*I10</f>
        <v>382</v>
      </c>
      <c r="P10" s="6" t="str">
        <f ca="1">"O = 2 · G + M = 2 · "&amp;I10&amp;" cm² + "&amp;M10&amp;" cm² = "&amp;O10&amp;" cm²"</f>
        <v>O = 2 · G + M = 2 · 72 cm² + 238 cm² = 382 cm²</v>
      </c>
      <c r="Q10" s="10">
        <f ca="1">I10*F10</f>
        <v>504</v>
      </c>
      <c r="R10" s="6" t="str">
        <f ca="1">"V = G · h = "&amp;I10&amp;" cm² · "&amp;F10&amp;" cm = "&amp;Q10&amp;" cm³"</f>
        <v>V = G · h = 72 cm² · 7 cm = 504 cm³</v>
      </c>
      <c r="V10" s="6">
        <f t="shared" ca="1" si="0"/>
        <v>6</v>
      </c>
      <c r="W10" s="6">
        <f ca="1">RAND()</f>
        <v>0.5258286568323759</v>
      </c>
      <c r="X10" s="6" t="str">
        <f ca="1">H10</f>
        <v>Gegeben: a = 8 cm, b = 9cm, V = 504 cm³</v>
      </c>
      <c r="Y10" s="6" t="str">
        <f>"Berechne: h, G, U, M und O"</f>
        <v>Berechne: h, G, U, M und O</v>
      </c>
      <c r="Z10" s="6" t="str">
        <f ca="1">J10</f>
        <v>G = a · b = 8 cm · 9 cm = 72 cm²</v>
      </c>
      <c r="AA10" s="6" t="str">
        <f ca="1">L10</f>
        <v>U = 2 · a + 2 · b = 2 · 8 cm + 2 · 9 cm = 34 cm</v>
      </c>
      <c r="AB10" s="6" t="str">
        <f ca="1">G10</f>
        <v>h = V : G = 504 cm³ : 72 cm² = 7 cm</v>
      </c>
      <c r="AC10" s="6" t="str">
        <f ca="1">N10</f>
        <v>M = U · h = 34 cm · 7 cm = 238 cm²</v>
      </c>
      <c r="AD10" s="6" t="str">
        <f ca="1">P10</f>
        <v>O = 2 · G + M = 2 · 72 cm² + 238 cm² = 382 cm²</v>
      </c>
    </row>
    <row r="11" spans="2:30" x14ac:dyDescent="0.25">
      <c r="B11" s="10">
        <f ca="1">ROUND(RAND()*$D$2,0)+1</f>
        <v>6</v>
      </c>
      <c r="D11" s="10">
        <f ca="1">ROUND(RAND()*$D$2,0)+1</f>
        <v>6</v>
      </c>
      <c r="F11" s="6">
        <f ca="1">ROUND(RAND()*$D$2,0)+1</f>
        <v>6</v>
      </c>
      <c r="G11" s="6" t="str">
        <f ca="1">"h = M : U = "&amp;M11&amp;" cm² : "&amp;K11&amp;" cm = "&amp;F11&amp;" cm"</f>
        <v>h = M : U = 144 cm² : 24 cm = 6 cm</v>
      </c>
      <c r="H11" s="6" t="str">
        <f ca="1">"Gegeben: a = "&amp;B11&amp;" cm, b = "&amp;D11&amp;"cm, O = "&amp;O11&amp;" cm²"</f>
        <v>Gegeben: a = 6 cm, b = 6cm, O = 216 cm²</v>
      </c>
      <c r="I11" s="6">
        <f ca="1">B11*D11</f>
        <v>36</v>
      </c>
      <c r="J11" s="6" t="str">
        <f ca="1">"G = a · b = "&amp;B11&amp;" cm · "&amp;D11&amp;" cm = "&amp;I11&amp;" cm²"</f>
        <v>G = a · b = 6 cm · 6 cm = 36 cm²</v>
      </c>
      <c r="K11" s="6">
        <f ca="1">2*B11+2*D11</f>
        <v>24</v>
      </c>
      <c r="L11" s="6" t="str">
        <f ca="1">"U = 2 · a + 2 · b = 2 · "&amp;B11&amp;" cm + 2 · "&amp;D11&amp;" cm = "&amp;K11&amp;" cm"</f>
        <v>U = 2 · a + 2 · b = 2 · 6 cm + 2 · 6 cm = 24 cm</v>
      </c>
      <c r="M11" s="6">
        <f ca="1">K11*F11</f>
        <v>144</v>
      </c>
      <c r="N11" s="6" t="str">
        <f ca="1">"M = O - 2 · G = "&amp;O11&amp;" cm² - 2 · "&amp;I11&amp;" cm² = "&amp;M11&amp;" cm²"</f>
        <v>M = O - 2 · G = 216 cm² - 2 · 36 cm² = 144 cm²</v>
      </c>
      <c r="O11" s="10">
        <f ca="1">M11+2*I11</f>
        <v>216</v>
      </c>
      <c r="P11" s="6" t="str">
        <f ca="1">"O = 2 · G + M = 2 · "&amp;I11&amp;" cm² + "&amp;M11&amp;" cm² = "&amp;O11&amp;" cm²"</f>
        <v>O = 2 · G + M = 2 · 36 cm² + 144 cm² = 216 cm²</v>
      </c>
      <c r="Q11" s="6">
        <f ca="1">I11*F11</f>
        <v>216</v>
      </c>
      <c r="R11" s="6" t="str">
        <f ca="1">"V = G · h = "&amp;I11&amp;" cm² · "&amp;F11&amp;" cm = "&amp;Q11&amp;" cm³"</f>
        <v>V = G · h = 36 cm² · 6 cm = 216 cm³</v>
      </c>
      <c r="V11" s="6">
        <f t="shared" ca="1" si="0"/>
        <v>2</v>
      </c>
      <c r="W11" s="6">
        <f ca="1">RAND()</f>
        <v>0.75387717540532995</v>
      </c>
      <c r="X11" s="6" t="str">
        <f ca="1">H11</f>
        <v>Gegeben: a = 6 cm, b = 6cm, O = 216 cm²</v>
      </c>
      <c r="Y11" s="6" t="str">
        <f>"Berechne: h, G, U, M und V"</f>
        <v>Berechne: h, G, U, M und V</v>
      </c>
      <c r="Z11" s="6" t="str">
        <f ca="1">J11</f>
        <v>G = a · b = 6 cm · 6 cm = 36 cm²</v>
      </c>
      <c r="AA11" s="6" t="str">
        <f ca="1">L11</f>
        <v>U = 2 · a + 2 · b = 2 · 6 cm + 2 · 6 cm = 24 cm</v>
      </c>
      <c r="AB11" s="6" t="str">
        <f ca="1">N11</f>
        <v>M = O - 2 · G = 216 cm² - 2 · 36 cm² = 144 cm²</v>
      </c>
      <c r="AC11" s="6" t="str">
        <f ca="1">G11</f>
        <v>h = M : U = 144 cm² : 24 cm = 6 cm</v>
      </c>
      <c r="AD11" s="6" t="str">
        <f ca="1">R11</f>
        <v>V = G · h = 36 cm² · 6 cm = 216 cm³</v>
      </c>
    </row>
    <row r="12" spans="2:30" x14ac:dyDescent="0.25">
      <c r="B12" s="12">
        <f ca="1">ROUND(RAND()*$D$2,0)+1</f>
        <v>7</v>
      </c>
      <c r="C12" s="6" t="str">
        <f ca="1">"a = G : b = "&amp;I12&amp;" cm² : "&amp;D12&amp;" cm = "&amp;B12&amp;" cm"</f>
        <v>a = G : b = 21 cm² : 3 cm = 7 cm</v>
      </c>
      <c r="D12" s="10">
        <f ca="1">ROUND(RAND()*$D$2,0)+1</f>
        <v>3</v>
      </c>
      <c r="F12" s="10">
        <f ca="1">ROUND(RAND()*$D$2,0)+1</f>
        <v>4</v>
      </c>
      <c r="H12" s="6" t="str">
        <f ca="1">"Gegeben: b = "&amp;D12&amp;" cm, h = "&amp;F12&amp;"cm, G = "&amp;I12&amp;" cm²"</f>
        <v>Gegeben: b = 3 cm, h = 4cm, G = 21 cm²</v>
      </c>
      <c r="I12" s="10">
        <f ca="1">B12*D12</f>
        <v>21</v>
      </c>
      <c r="J12" s="6" t="str">
        <f ca="1">"G = a · b = "&amp;B12&amp;" cm · "&amp;D12&amp;" cm = "&amp;I12&amp;" cm²"</f>
        <v>G = a · b = 7 cm · 3 cm = 21 cm²</v>
      </c>
      <c r="K12" s="6">
        <f ca="1">2*B12+2*D12</f>
        <v>20</v>
      </c>
      <c r="L12" s="6" t="str">
        <f ca="1">"U = 2 · a + 2 · b = 2 · "&amp;B12&amp;" cm + 2 · "&amp;D12&amp;" cm = "&amp;K12&amp;" cm"</f>
        <v>U = 2 · a + 2 · b = 2 · 7 cm + 2 · 3 cm = 20 cm</v>
      </c>
      <c r="M12" s="6">
        <f ca="1">K12*F12</f>
        <v>80</v>
      </c>
      <c r="N12" s="6" t="str">
        <f ca="1">"M = U · h = "&amp;K12&amp;" cm · "&amp;F12&amp;" cm = "&amp;M12&amp;" cm²"</f>
        <v>M = U · h = 20 cm · 4 cm = 80 cm²</v>
      </c>
      <c r="O12" s="6">
        <f ca="1">M12+2*I12</f>
        <v>122</v>
      </c>
      <c r="P12" s="6" t="str">
        <f ca="1">"O = 2 · G + M = 2 · "&amp;I12&amp;" cm² + "&amp;M12&amp;" cm² = "&amp;O12&amp;" cm²"</f>
        <v>O = 2 · G + M = 2 · 21 cm² + 80 cm² = 122 cm²</v>
      </c>
      <c r="Q12" s="6">
        <f ca="1">I12*F12</f>
        <v>84</v>
      </c>
      <c r="R12" s="6" t="str">
        <f ca="1">"V = G · h = "&amp;I12&amp;" cm² · "&amp;F12&amp;" cm = "&amp;Q12&amp;" cm³"</f>
        <v>V = G · h = 21 cm² · 4 cm = 84 cm³</v>
      </c>
      <c r="V12" s="6">
        <f t="shared" ca="1" si="0"/>
        <v>9</v>
      </c>
      <c r="W12" s="6">
        <f ca="1">RAND()</f>
        <v>0.24305572782467555</v>
      </c>
      <c r="X12" s="6" t="str">
        <f ca="1">H12</f>
        <v>Gegeben: b = 3 cm, h = 4cm, G = 21 cm²</v>
      </c>
      <c r="Y12" s="6" t="str">
        <f>"Berechne: a, U, M, O und V"</f>
        <v>Berechne: a, U, M, O und V</v>
      </c>
      <c r="Z12" s="6" t="str">
        <f ca="1">C12</f>
        <v>a = G : b = 21 cm² : 3 cm = 7 cm</v>
      </c>
      <c r="AA12" s="6" t="str">
        <f ca="1">L12</f>
        <v>U = 2 · a + 2 · b = 2 · 7 cm + 2 · 3 cm = 20 cm</v>
      </c>
      <c r="AB12" s="6" t="str">
        <f ca="1">N12</f>
        <v>M = U · h = 20 cm · 4 cm = 80 cm²</v>
      </c>
      <c r="AC12" s="6" t="str">
        <f ca="1">P12</f>
        <v>O = 2 · G + M = 2 · 21 cm² + 80 cm² = 122 cm²</v>
      </c>
      <c r="AD12" s="6" t="str">
        <f ca="1">R12</f>
        <v>V = G · h = 21 cm² · 4 cm = 84 cm³</v>
      </c>
    </row>
    <row r="13" spans="2:30" x14ac:dyDescent="0.25">
      <c r="B13" s="12">
        <f ca="1">ROUND(RAND()*$D$2,0)+1</f>
        <v>10</v>
      </c>
      <c r="C13" s="6" t="str">
        <f ca="1">"a = G : b = "&amp;I13&amp;" cm² : "&amp;D13&amp;" cm = "&amp;B13&amp;" cm"</f>
        <v>a = G : b = 50 cm² : 5 cm = 10 cm</v>
      </c>
      <c r="D13" s="10">
        <f ca="1">ROUND(RAND()*$D$2,0)+1</f>
        <v>5</v>
      </c>
      <c r="F13" s="12">
        <f ca="1">ROUND(RAND()*$D$2,0)+1</f>
        <v>11</v>
      </c>
      <c r="G13" s="6" t="str">
        <f ca="1">"h = V : G = "&amp;Q13&amp;" cm³ : "&amp;I13&amp;" cm² = "&amp;F13&amp;" cm"</f>
        <v>h = V : G = 550 cm³ : 50 cm² = 11 cm</v>
      </c>
      <c r="H13" s="6" t="str">
        <f ca="1">"Gegeben: b = "&amp;D13&amp;" cm, G = "&amp;I13&amp;"cm², V = "&amp;Q13&amp;" cm³"</f>
        <v>Gegeben: b = 5 cm, G = 50cm², V = 550 cm³</v>
      </c>
      <c r="I13" s="10">
        <f ca="1">B13*D13</f>
        <v>50</v>
      </c>
      <c r="J13" s="6" t="str">
        <f ca="1">"G = a · b = "&amp;B13&amp;" cm · "&amp;D13&amp;" cm = "&amp;I13&amp;" cm²"</f>
        <v>G = a · b = 10 cm · 5 cm = 50 cm²</v>
      </c>
      <c r="K13" s="6">
        <f ca="1">2*B13+2*D13</f>
        <v>30</v>
      </c>
      <c r="L13" s="6" t="str">
        <f ca="1">"U = 2 · a + 2 · b = 2 · "&amp;B13&amp;" cm + 2 · "&amp;D13&amp;" cm = "&amp;K13&amp;" cm"</f>
        <v>U = 2 · a + 2 · b = 2 · 10 cm + 2 · 5 cm = 30 cm</v>
      </c>
      <c r="M13" s="6">
        <f ca="1">K13*F13</f>
        <v>330</v>
      </c>
      <c r="N13" s="6" t="str">
        <f ca="1">"M = U · h = "&amp;K13&amp;" cm · "&amp;F13&amp;" cm = "&amp;M13&amp;" cm²"</f>
        <v>M = U · h = 30 cm · 11 cm = 330 cm²</v>
      </c>
      <c r="O13" s="12">
        <f ca="1">M13+2*I13</f>
        <v>430</v>
      </c>
      <c r="P13" s="6" t="str">
        <f ca="1">"O = 2 · G + M = 2 · "&amp;I13&amp;" cm² + "&amp;M13&amp;" cm² = "&amp;O13&amp;" cm²"</f>
        <v>O = 2 · G + M = 2 · 50 cm² + 330 cm² = 430 cm²</v>
      </c>
      <c r="Q13" s="10">
        <f ca="1">I13*F13</f>
        <v>550</v>
      </c>
      <c r="R13" s="6" t="str">
        <f ca="1">"V = G · h = "&amp;I13&amp;" cm² · "&amp;F13&amp;" cm = "&amp;Q13&amp;" cm³"</f>
        <v>V = G · h = 50 cm² · 11 cm = 550 cm³</v>
      </c>
      <c r="V13" s="6">
        <f t="shared" ca="1" si="0"/>
        <v>10</v>
      </c>
      <c r="W13" s="6">
        <f ca="1">RAND()</f>
        <v>0.22901802668112303</v>
      </c>
      <c r="X13" s="6" t="str">
        <f ca="1">H13</f>
        <v>Gegeben: b = 5 cm, G = 50cm², V = 550 cm³</v>
      </c>
      <c r="Y13" s="6" t="str">
        <f>"Berechne: a, h, U, M und O"</f>
        <v>Berechne: a, h, U, M und O</v>
      </c>
      <c r="Z13" s="6" t="str">
        <f ca="1">C13</f>
        <v>a = G : b = 50 cm² : 5 cm = 10 cm</v>
      </c>
      <c r="AA13" s="6" t="str">
        <f ca="1">L13</f>
        <v>U = 2 · a + 2 · b = 2 · 10 cm + 2 · 5 cm = 30 cm</v>
      </c>
      <c r="AB13" s="6" t="str">
        <f ca="1">G13</f>
        <v>h = V : G = 550 cm³ : 50 cm² = 11 cm</v>
      </c>
      <c r="AC13" s="6" t="str">
        <f ca="1">N13</f>
        <v>M = U · h = 30 cm · 11 cm = 330 cm²</v>
      </c>
      <c r="AD13" s="6" t="str">
        <f ca="1">P13</f>
        <v>O = 2 · G + M = 2 · 50 cm² + 330 cm² = 430 cm²</v>
      </c>
    </row>
    <row r="23" spans="2:30" x14ac:dyDescent="0.25">
      <c r="B23" s="3" t="s">
        <v>28</v>
      </c>
      <c r="D23" s="6">
        <v>10</v>
      </c>
    </row>
    <row r="24" spans="2:30" x14ac:dyDescent="0.25">
      <c r="B24" s="6" t="s">
        <v>5</v>
      </c>
      <c r="D24" s="6" t="s">
        <v>6</v>
      </c>
      <c r="F24" s="6" t="s">
        <v>7</v>
      </c>
      <c r="I24" s="6" t="s">
        <v>10</v>
      </c>
      <c r="J24" s="6" t="s">
        <v>8</v>
      </c>
      <c r="K24" s="6" t="s">
        <v>11</v>
      </c>
      <c r="L24" s="6" t="s">
        <v>12</v>
      </c>
      <c r="M24" s="6" t="s">
        <v>13</v>
      </c>
      <c r="O24" s="6" t="s">
        <v>14</v>
      </c>
      <c r="P24" s="6" t="s">
        <v>14</v>
      </c>
      <c r="Q24" s="6" t="s">
        <v>15</v>
      </c>
      <c r="R24" s="6" t="s">
        <v>15</v>
      </c>
      <c r="X24" s="6" t="s">
        <v>16</v>
      </c>
      <c r="Z24" s="6" t="s">
        <v>17</v>
      </c>
      <c r="AA24" s="6" t="s">
        <v>18</v>
      </c>
      <c r="AB24" s="6" t="s">
        <v>19</v>
      </c>
      <c r="AC24" s="6" t="s">
        <v>20</v>
      </c>
      <c r="AD24" s="6" t="s">
        <v>21</v>
      </c>
    </row>
    <row r="25" spans="2:30" x14ac:dyDescent="0.25">
      <c r="B25" s="10">
        <f ca="1">ROUND(RAND()*$D$2,0)+1</f>
        <v>1</v>
      </c>
      <c r="D25" s="10">
        <f ca="1">ROUND(RAND()*$D$2,0)+1</f>
        <v>10</v>
      </c>
      <c r="F25" s="10">
        <f ca="1">ROUND(RAND()*$D$2,0)+1</f>
        <v>1</v>
      </c>
      <c r="H25" s="6" t="str">
        <f ca="1">"Gegeben: a = "&amp;B25&amp;" cm, b = "&amp;D25&amp;"cm, h = "&amp;F25&amp;" cm"</f>
        <v>Gegeben: a = 1 cm, b = 10cm, h = 1 cm</v>
      </c>
      <c r="I25" s="6">
        <f ca="1">B25*D25</f>
        <v>10</v>
      </c>
      <c r="J25" s="6" t="str">
        <f ca="1">"G = a · b = "&amp;B25&amp;" cm · "&amp;D25&amp;" cm = "&amp;I25&amp;" cm²"</f>
        <v>G = a · b = 1 cm · 10 cm = 10 cm²</v>
      </c>
      <c r="K25" s="6">
        <f ca="1">2*B25+2*D25</f>
        <v>22</v>
      </c>
      <c r="L25" s="6" t="str">
        <f ca="1">"U = 2 · a + 2 · b = 2 · "&amp;B25&amp;" cm + 2 · "&amp;D25&amp;" cm = "&amp;K25&amp;" cm"</f>
        <v>U = 2 · a + 2 · b = 2 · 1 cm + 2 · 10 cm = 22 cm</v>
      </c>
      <c r="M25" s="6">
        <f ca="1">K25*F25</f>
        <v>22</v>
      </c>
      <c r="N25" s="6" t="str">
        <f ca="1">"M = U · h = "&amp;K25&amp;" cm · "&amp;F25&amp;" cm = "&amp;M25&amp;" cm²"</f>
        <v>M = U · h = 22 cm · 1 cm = 22 cm²</v>
      </c>
      <c r="O25" s="6">
        <f ca="1">M25+2*I25</f>
        <v>42</v>
      </c>
      <c r="P25" s="6" t="str">
        <f ca="1">"O = 2 · G + M = 2 · "&amp;I25&amp;" cm² + "&amp;M25&amp;" cm² = "&amp;O25&amp;" cm²"</f>
        <v>O = 2 · G + M = 2 · 10 cm² + 22 cm² = 42 cm²</v>
      </c>
      <c r="Q25" s="6">
        <f ca="1">I25*F25</f>
        <v>10</v>
      </c>
      <c r="R25" s="6" t="str">
        <f ca="1">"V = G · h = "&amp;I25&amp;" cm² · "&amp;F25&amp;" cm = "&amp;Q25&amp;" cm³"</f>
        <v>V = G · h = 10 cm² · 1 cm = 10 cm³</v>
      </c>
      <c r="V25" s="6" t="e">
        <f ca="1">_xlfn.RANK.EQ(W25,$W$4:$W$8)</f>
        <v>#N/A</v>
      </c>
      <c r="W25" s="6">
        <f ca="1">RAND()</f>
        <v>0.56721115333671956</v>
      </c>
      <c r="X25" s="6" t="str">
        <f ca="1">H25</f>
        <v>Gegeben: a = 1 cm, b = 10cm, h = 1 cm</v>
      </c>
      <c r="Y25" s="6" t="str">
        <f>"Berechne: G, U, M, O und V"</f>
        <v>Berechne: G, U, M, O und V</v>
      </c>
      <c r="Z25" s="6" t="str">
        <f ca="1">J25</f>
        <v>G = a · b = 1 cm · 10 cm = 10 cm²</v>
      </c>
      <c r="AA25" s="6" t="str">
        <f ca="1">L25</f>
        <v>U = 2 · a + 2 · b = 2 · 1 cm + 2 · 10 cm = 22 cm</v>
      </c>
      <c r="AB25" s="6" t="str">
        <f ca="1">N25</f>
        <v>M = U · h = 22 cm · 1 cm = 22 cm²</v>
      </c>
      <c r="AC25" s="6" t="str">
        <f ca="1">P25</f>
        <v>O = 2 · G + M = 2 · 10 cm² + 22 cm² = 42 cm²</v>
      </c>
      <c r="AD25" s="6" t="str">
        <f ca="1">R25</f>
        <v>V = G · h = 10 cm² · 1 cm = 10 cm³</v>
      </c>
    </row>
    <row r="26" spans="2:30" x14ac:dyDescent="0.25">
      <c r="B26" s="10">
        <f ca="1">ROUND(RAND()*$D$2,0)+1</f>
        <v>7</v>
      </c>
      <c r="D26" s="10">
        <f ca="1">ROUND(RAND()*$D$2,0)+1</f>
        <v>7</v>
      </c>
      <c r="F26" s="6">
        <f ca="1">ROUND(RAND()*$D$2,0)+1</f>
        <v>5</v>
      </c>
      <c r="G26" s="6" t="str">
        <f ca="1">"h = V : G = "&amp;Q26&amp;" cm³ : "&amp;I26&amp;" cm² = "&amp;F26&amp;" cm"</f>
        <v>h = V : G = 245 cm³ : 49 cm² = 5 cm</v>
      </c>
      <c r="H26" s="6" t="str">
        <f ca="1">"Gegeben: a = "&amp;B26&amp;" cm, b = "&amp;D26&amp;"cm, V = "&amp;Q26&amp;" cm³"</f>
        <v>Gegeben: a = 7 cm, b = 7cm, V = 245 cm³</v>
      </c>
      <c r="I26" s="6">
        <f ca="1">B26*D26</f>
        <v>49</v>
      </c>
      <c r="J26" s="11" t="str">
        <f ca="1">"G = a · b = "&amp;B26&amp;" cm · "&amp;D26&amp;" cm = "&amp;I26&amp;" cm²"</f>
        <v>G = a · b = 7 cm · 7 cm = 49 cm²</v>
      </c>
      <c r="K26" s="6">
        <f ca="1">2*B26+2*D26</f>
        <v>28</v>
      </c>
      <c r="L26" s="11" t="str">
        <f ca="1">"U = 2 · a + 2 · b = 2 · "&amp;B26&amp;" cm + 2 · "&amp;D26&amp;" cm = "&amp;K26&amp;" cm"</f>
        <v>U = 2 · a + 2 · b = 2 · 7 cm + 2 · 7 cm = 28 cm</v>
      </c>
      <c r="M26" s="6">
        <f ca="1">K26*F26</f>
        <v>140</v>
      </c>
      <c r="N26" s="6" t="str">
        <f ca="1">"M = U · h = "&amp;K26&amp;" cm · "&amp;F26&amp;" cm = "&amp;M26&amp;" cm²"</f>
        <v>M = U · h = 28 cm · 5 cm = 140 cm²</v>
      </c>
      <c r="O26" s="6">
        <f ca="1">M26+2*I26</f>
        <v>238</v>
      </c>
      <c r="P26" s="6" t="str">
        <f ca="1">"O = 2 · G + M = 2 · "&amp;I26&amp;" cm² + "&amp;M26&amp;" cm² = "&amp;O26&amp;" cm²"</f>
        <v>O = 2 · G + M = 2 · 49 cm² + 140 cm² = 238 cm²</v>
      </c>
      <c r="Q26" s="10">
        <f ca="1">I26*F26</f>
        <v>245</v>
      </c>
      <c r="R26" s="6" t="str">
        <f ca="1">"V = G · h = "&amp;I26&amp;" cm² · "&amp;F26&amp;" cm = "&amp;Q26&amp;" cm³"</f>
        <v>V = G · h = 49 cm² · 5 cm = 245 cm³</v>
      </c>
      <c r="V26" s="6" t="e">
        <f t="shared" ref="V26:V29" ca="1" si="1">_xlfn.RANK.EQ(W26,$W$4:$W$8)</f>
        <v>#N/A</v>
      </c>
      <c r="W26" s="6">
        <f ca="1">RAND()</f>
        <v>0.87237362175668054</v>
      </c>
      <c r="X26" s="6" t="str">
        <f ca="1">H26</f>
        <v>Gegeben: a = 7 cm, b = 7cm, V = 245 cm³</v>
      </c>
      <c r="Y26" s="6" t="str">
        <f>"Berechne: h, G, U, M und O"</f>
        <v>Berechne: h, G, U, M und O</v>
      </c>
      <c r="Z26" s="6" t="str">
        <f ca="1">J26</f>
        <v>G = a · b = 7 cm · 7 cm = 49 cm²</v>
      </c>
      <c r="AA26" s="6" t="str">
        <f ca="1">L26</f>
        <v>U = 2 · a + 2 · b = 2 · 7 cm + 2 · 7 cm = 28 cm</v>
      </c>
      <c r="AB26" s="6" t="str">
        <f ca="1">G26</f>
        <v>h = V : G = 245 cm³ : 49 cm² = 5 cm</v>
      </c>
      <c r="AC26" s="6" t="str">
        <f ca="1">N26</f>
        <v>M = U · h = 28 cm · 5 cm = 140 cm²</v>
      </c>
      <c r="AD26" s="6" t="str">
        <f ca="1">P26</f>
        <v>O = 2 · G + M = 2 · 49 cm² + 140 cm² = 238 cm²</v>
      </c>
    </row>
    <row r="27" spans="2:30" x14ac:dyDescent="0.25">
      <c r="B27" s="10">
        <f ca="1">ROUND(RAND()*$D$2,0)+1</f>
        <v>10</v>
      </c>
      <c r="D27" s="10">
        <f ca="1">ROUND(RAND()*$D$2,0)+1</f>
        <v>5</v>
      </c>
      <c r="F27" s="6">
        <f ca="1">ROUND(RAND()*$D$2,0)+1</f>
        <v>5</v>
      </c>
      <c r="G27" s="6" t="str">
        <f ca="1">"h = M : U = "&amp;M27&amp;" cm² : "&amp;K27&amp;" cm = "&amp;F27&amp;" cm"</f>
        <v>h = M : U = 150 cm² : 30 cm = 5 cm</v>
      </c>
      <c r="H27" s="6" t="str">
        <f ca="1">"Gegeben: a = "&amp;B27&amp;" cm, b = "&amp;D27&amp;"cm, O = "&amp;O27&amp;" cm²"</f>
        <v>Gegeben: a = 10 cm, b = 5cm, O = 250 cm²</v>
      </c>
      <c r="I27" s="6">
        <f ca="1">B27*D27</f>
        <v>50</v>
      </c>
      <c r="J27" s="6" t="str">
        <f ca="1">"G = a · b = "&amp;B27&amp;" cm · "&amp;D27&amp;" cm = "&amp;I27&amp;" cm²"</f>
        <v>G = a · b = 10 cm · 5 cm = 50 cm²</v>
      </c>
      <c r="K27" s="6">
        <f ca="1">2*B27+2*D27</f>
        <v>30</v>
      </c>
      <c r="L27" s="6" t="str">
        <f ca="1">"U = 2 · a + 2 · b = 2 · "&amp;B27&amp;" cm + 2 · "&amp;D27&amp;" cm = "&amp;K27&amp;" cm"</f>
        <v>U = 2 · a + 2 · b = 2 · 10 cm + 2 · 5 cm = 30 cm</v>
      </c>
      <c r="M27" s="6">
        <f ca="1">K27*F27</f>
        <v>150</v>
      </c>
      <c r="N27" s="6" t="str">
        <f ca="1">"M = O - 2 · G = "&amp;O27&amp;" cm² - 2 · "&amp;I27&amp;" cm² = "&amp;M27&amp;" cm²"</f>
        <v>M = O - 2 · G = 250 cm² - 2 · 50 cm² = 150 cm²</v>
      </c>
      <c r="O27" s="10">
        <f ca="1">M27+2*I27</f>
        <v>250</v>
      </c>
      <c r="P27" s="6" t="str">
        <f ca="1">"O = 2 · G + M = 2 · "&amp;I27&amp;" cm² + "&amp;M27&amp;" cm² = "&amp;O27&amp;" cm²"</f>
        <v>O = 2 · G + M = 2 · 50 cm² + 150 cm² = 250 cm²</v>
      </c>
      <c r="Q27" s="6">
        <f ca="1">I27*F27</f>
        <v>250</v>
      </c>
      <c r="R27" s="6" t="str">
        <f ca="1">"V = G · h = "&amp;I27&amp;" cm² · "&amp;F27&amp;" cm = "&amp;Q27&amp;" cm³"</f>
        <v>V = G · h = 50 cm² · 5 cm = 250 cm³</v>
      </c>
      <c r="V27" s="6" t="e">
        <f t="shared" ca="1" si="1"/>
        <v>#N/A</v>
      </c>
      <c r="W27" s="6">
        <f ca="1">RAND()</f>
        <v>0.90723068199787171</v>
      </c>
      <c r="X27" s="6" t="str">
        <f ca="1">H27</f>
        <v>Gegeben: a = 10 cm, b = 5cm, O = 250 cm²</v>
      </c>
      <c r="Y27" s="6" t="str">
        <f>"Berechne: h, G, U, M und V"</f>
        <v>Berechne: h, G, U, M und V</v>
      </c>
      <c r="Z27" s="6" t="str">
        <f ca="1">J27</f>
        <v>G = a · b = 10 cm · 5 cm = 50 cm²</v>
      </c>
      <c r="AA27" s="6" t="str">
        <f ca="1">L27</f>
        <v>U = 2 · a + 2 · b = 2 · 10 cm + 2 · 5 cm = 30 cm</v>
      </c>
      <c r="AB27" s="6" t="str">
        <f ca="1">N27</f>
        <v>M = O - 2 · G = 250 cm² - 2 · 50 cm² = 150 cm²</v>
      </c>
      <c r="AC27" s="6" t="str">
        <f ca="1">G27</f>
        <v>h = M : U = 150 cm² : 30 cm = 5 cm</v>
      </c>
      <c r="AD27" s="6" t="str">
        <f ca="1">R27</f>
        <v>V = G · h = 50 cm² · 5 cm = 250 cm³</v>
      </c>
    </row>
    <row r="28" spans="2:30" x14ac:dyDescent="0.25">
      <c r="B28" s="12">
        <f ca="1">ROUND(RAND()*$D$2,0)+1</f>
        <v>4</v>
      </c>
      <c r="C28" s="6" t="str">
        <f ca="1">"a = G : b = "&amp;I28&amp;" cm² : "&amp;D28&amp;" cm = "&amp;B28&amp;" cm"</f>
        <v>a = G : b = 16 cm² : 4 cm = 4 cm</v>
      </c>
      <c r="D28" s="10">
        <f ca="1">ROUND(RAND()*$D$2,0)+1</f>
        <v>4</v>
      </c>
      <c r="F28" s="10">
        <f ca="1">ROUND(RAND()*$D$2,0)+1</f>
        <v>10</v>
      </c>
      <c r="H28" s="6" t="str">
        <f ca="1">"Gegeben: b = "&amp;D28&amp;" cm, h = "&amp;F28&amp;"cm, G = "&amp;I28&amp;" cm²"</f>
        <v>Gegeben: b = 4 cm, h = 10cm, G = 16 cm²</v>
      </c>
      <c r="I28" s="10">
        <f ca="1">B28*D28</f>
        <v>16</v>
      </c>
      <c r="J28" s="6" t="str">
        <f ca="1">"G = a · b = "&amp;B28&amp;" cm · "&amp;D28&amp;" cm = "&amp;I28&amp;" cm²"</f>
        <v>G = a · b = 4 cm · 4 cm = 16 cm²</v>
      </c>
      <c r="K28" s="6">
        <f ca="1">2*B28+2*D28</f>
        <v>16</v>
      </c>
      <c r="L28" s="6" t="str">
        <f ca="1">"U = 2 · a + 2 · b = 2 · "&amp;B28&amp;" cm + 2 · "&amp;D28&amp;" cm = "&amp;K28&amp;" cm"</f>
        <v>U = 2 · a + 2 · b = 2 · 4 cm + 2 · 4 cm = 16 cm</v>
      </c>
      <c r="M28" s="6">
        <f ca="1">K28*F28</f>
        <v>160</v>
      </c>
      <c r="N28" s="6" t="str">
        <f ca="1">"M = U · h = "&amp;K28&amp;" cm · "&amp;F28&amp;" cm = "&amp;M28&amp;" cm²"</f>
        <v>M = U · h = 16 cm · 10 cm = 160 cm²</v>
      </c>
      <c r="O28" s="6">
        <f ca="1">M28+2*I28</f>
        <v>192</v>
      </c>
      <c r="P28" s="6" t="str">
        <f ca="1">"O = 2 · G + M = 2 · "&amp;I28&amp;" cm² + "&amp;M28&amp;" cm² = "&amp;O28&amp;" cm²"</f>
        <v>O = 2 · G + M = 2 · 16 cm² + 160 cm² = 192 cm²</v>
      </c>
      <c r="Q28" s="6">
        <f ca="1">I28*F28</f>
        <v>160</v>
      </c>
      <c r="R28" s="6" t="str">
        <f ca="1">"V = G · h = "&amp;I28&amp;" cm² · "&amp;F28&amp;" cm = "&amp;Q28&amp;" cm³"</f>
        <v>V = G · h = 16 cm² · 10 cm = 160 cm³</v>
      </c>
      <c r="V28" s="6" t="e">
        <f t="shared" ca="1" si="1"/>
        <v>#N/A</v>
      </c>
      <c r="W28" s="6">
        <f ca="1">RAND()</f>
        <v>0.83677210051612849</v>
      </c>
      <c r="X28" s="6" t="str">
        <f ca="1">H28</f>
        <v>Gegeben: b = 4 cm, h = 10cm, G = 16 cm²</v>
      </c>
      <c r="Y28" s="6" t="str">
        <f>"Berechne: a, U, M, O und V"</f>
        <v>Berechne: a, U, M, O und V</v>
      </c>
      <c r="Z28" s="6" t="str">
        <f ca="1">C28</f>
        <v>a = G : b = 16 cm² : 4 cm = 4 cm</v>
      </c>
      <c r="AA28" s="6" t="str">
        <f ca="1">L28</f>
        <v>U = 2 · a + 2 · b = 2 · 4 cm + 2 · 4 cm = 16 cm</v>
      </c>
      <c r="AB28" s="6" t="str">
        <f ca="1">N28</f>
        <v>M = U · h = 16 cm · 10 cm = 160 cm²</v>
      </c>
      <c r="AC28" s="6" t="str">
        <f ca="1">P28</f>
        <v>O = 2 · G + M = 2 · 16 cm² + 160 cm² = 192 cm²</v>
      </c>
      <c r="AD28" s="6" t="str">
        <f ca="1">R28</f>
        <v>V = G · h = 16 cm² · 10 cm = 160 cm³</v>
      </c>
    </row>
    <row r="29" spans="2:30" x14ac:dyDescent="0.25">
      <c r="B29" s="12">
        <f ca="1">ROUND(RAND()*$D$2,0)+1</f>
        <v>5</v>
      </c>
      <c r="C29" s="6" t="str">
        <f ca="1">"a = G : b = "&amp;I29&amp;" cm² : "&amp;D29&amp;" cm = "&amp;B29&amp;" cm"</f>
        <v>a = G : b = 45 cm² : 9 cm = 5 cm</v>
      </c>
      <c r="D29" s="10">
        <f ca="1">ROUND(RAND()*$D$2,0)+1</f>
        <v>9</v>
      </c>
      <c r="F29" s="12">
        <f ca="1">ROUND(RAND()*$D$2,0)+1</f>
        <v>3</v>
      </c>
      <c r="G29" s="6" t="str">
        <f ca="1">"h = V : G = "&amp;Q29&amp;" cm³ : "&amp;I29&amp;" cm² = "&amp;F29&amp;" cm"</f>
        <v>h = V : G = 135 cm³ : 45 cm² = 3 cm</v>
      </c>
      <c r="H29" s="6" t="str">
        <f ca="1">"Gegeben: b = "&amp;D29&amp;" cm, G = "&amp;I29&amp;"cm², V = "&amp;Q29&amp;" cm³"</f>
        <v>Gegeben: b = 9 cm, G = 45cm², V = 135 cm³</v>
      </c>
      <c r="I29" s="10">
        <f ca="1">B29*D29</f>
        <v>45</v>
      </c>
      <c r="J29" s="6" t="str">
        <f ca="1">"G = a · b = "&amp;B29&amp;" cm · "&amp;D29&amp;" cm = "&amp;I29&amp;" cm²"</f>
        <v>G = a · b = 5 cm · 9 cm = 45 cm²</v>
      </c>
      <c r="K29" s="6">
        <f ca="1">2*B29+2*D29</f>
        <v>28</v>
      </c>
      <c r="L29" s="6" t="str">
        <f ca="1">"U = 2 · a + 2 · b = 2 · "&amp;B29&amp;" cm + 2 · "&amp;D29&amp;" cm = "&amp;K29&amp;" cm"</f>
        <v>U = 2 · a + 2 · b = 2 · 5 cm + 2 · 9 cm = 28 cm</v>
      </c>
      <c r="M29" s="6">
        <f ca="1">K29*F29</f>
        <v>84</v>
      </c>
      <c r="N29" s="6" t="str">
        <f ca="1">"M = U · h = "&amp;K29&amp;" cm · "&amp;F29&amp;" cm = "&amp;M29&amp;" cm²"</f>
        <v>M = U · h = 28 cm · 3 cm = 84 cm²</v>
      </c>
      <c r="O29" s="12">
        <f ca="1">M29+2*I29</f>
        <v>174</v>
      </c>
      <c r="P29" s="6" t="str">
        <f ca="1">"O = 2 · G + M = 2 · "&amp;I29&amp;" cm² + "&amp;M29&amp;" cm² = "&amp;O29&amp;" cm²"</f>
        <v>O = 2 · G + M = 2 · 45 cm² + 84 cm² = 174 cm²</v>
      </c>
      <c r="Q29" s="10">
        <f ca="1">I29*F29</f>
        <v>135</v>
      </c>
      <c r="R29" s="6" t="str">
        <f ca="1">"V = G · h = "&amp;I29&amp;" cm² · "&amp;F29&amp;" cm = "&amp;Q29&amp;" cm³"</f>
        <v>V = G · h = 45 cm² · 3 cm = 135 cm³</v>
      </c>
      <c r="V29" s="6" t="e">
        <f t="shared" ca="1" si="1"/>
        <v>#N/A</v>
      </c>
      <c r="W29" s="6">
        <f ca="1">RAND()</f>
        <v>0.13340478368418662</v>
      </c>
      <c r="X29" s="6" t="str">
        <f ca="1">H29</f>
        <v>Gegeben: b = 9 cm, G = 45cm², V = 135 cm³</v>
      </c>
      <c r="Y29" s="6" t="str">
        <f>"Berechne: a, h, U, M und O"</f>
        <v>Berechne: a, h, U, M und O</v>
      </c>
      <c r="Z29" s="6" t="str">
        <f ca="1">C29</f>
        <v>a = G : b = 45 cm² : 9 cm = 5 cm</v>
      </c>
      <c r="AA29" s="6" t="str">
        <f ca="1">L29</f>
        <v>U = 2 · a + 2 · b = 2 · 5 cm + 2 · 9 cm = 28 cm</v>
      </c>
      <c r="AB29" s="6" t="str">
        <f ca="1">G29</f>
        <v>h = V : G = 135 cm³ : 45 cm² = 3 cm</v>
      </c>
      <c r="AC29" s="6" t="str">
        <f ca="1">N29</f>
        <v>M = U · h = 28 cm · 3 cm = 84 cm²</v>
      </c>
      <c r="AD29" s="6" t="str">
        <f ca="1">P29</f>
        <v>O = 2 · G + M = 2 · 45 cm² + 84 cm² = 174 cm²</v>
      </c>
    </row>
    <row r="31" spans="2:30" x14ac:dyDescent="0.25">
      <c r="F31" s="7"/>
      <c r="G31" s="7"/>
      <c r="H31" s="7"/>
      <c r="I31" s="7"/>
    </row>
    <row r="33" spans="2:9" x14ac:dyDescent="0.25">
      <c r="F33" s="7"/>
      <c r="G33" s="7"/>
      <c r="H33" s="7"/>
      <c r="I33" s="7"/>
    </row>
    <row r="34" spans="2:9" ht="15" x14ac:dyDescent="0.25">
      <c r="B34" s="1"/>
      <c r="C34" s="1"/>
      <c r="D34" s="1"/>
      <c r="E34" s="1"/>
    </row>
    <row r="45" spans="2:9" ht="15" x14ac:dyDescent="0.25">
      <c r="B45" s="1"/>
      <c r="C45" s="1"/>
      <c r="D45" s="1"/>
      <c r="E45" s="1"/>
    </row>
    <row r="46" spans="2:9" ht="15" x14ac:dyDescent="0.25">
      <c r="B46" s="1"/>
      <c r="C46" s="1"/>
      <c r="D46" s="1"/>
      <c r="E46" s="1"/>
    </row>
    <row r="47" spans="2:9" ht="15" x14ac:dyDescent="0.25">
      <c r="B47" s="1"/>
      <c r="C47" s="1"/>
      <c r="D47" s="1"/>
      <c r="E47" s="1"/>
    </row>
    <row r="48" spans="2:9" ht="15" x14ac:dyDescent="0.25">
      <c r="B48" s="1"/>
      <c r="C48" s="1"/>
      <c r="D48" s="1"/>
      <c r="E48" s="1"/>
    </row>
    <row r="49" spans="2:5" ht="15" x14ac:dyDescent="0.25">
      <c r="B49" s="1"/>
      <c r="C49" s="1"/>
      <c r="D49" s="1"/>
      <c r="E49" s="1"/>
    </row>
    <row r="50" spans="2:5" ht="15" x14ac:dyDescent="0.25">
      <c r="B50" s="1"/>
      <c r="C50" s="1"/>
      <c r="D50" s="1"/>
      <c r="E50" s="1"/>
    </row>
    <row r="51" spans="2:5" ht="15" x14ac:dyDescent="0.25">
      <c r="D51" s="1"/>
      <c r="E51" s="1"/>
    </row>
    <row r="52" spans="2:5" ht="15" x14ac:dyDescent="0.25">
      <c r="B52" s="2"/>
      <c r="C52" s="2"/>
      <c r="D52" s="1"/>
      <c r="E52" s="1"/>
    </row>
    <row r="53" spans="2:5" ht="15" x14ac:dyDescent="0.25">
      <c r="D53" s="1"/>
      <c r="E53" s="1"/>
    </row>
    <row r="54" spans="2:5" ht="15" x14ac:dyDescent="0.25">
      <c r="B54" s="1"/>
      <c r="C54" s="1"/>
      <c r="D54" s="1"/>
      <c r="E54" s="1"/>
    </row>
    <row r="55" spans="2:5" ht="15" x14ac:dyDescent="0.25">
      <c r="B55" s="1"/>
      <c r="C55" s="1"/>
      <c r="D55" s="1"/>
      <c r="E55" s="1"/>
    </row>
    <row r="56" spans="2:5" ht="15" x14ac:dyDescent="0.25">
      <c r="B56" s="1"/>
      <c r="C56" s="1"/>
      <c r="D56" s="1"/>
      <c r="E56" s="1"/>
    </row>
    <row r="57" spans="2:5" ht="15" x14ac:dyDescent="0.25">
      <c r="B57" s="1"/>
      <c r="C57" s="1"/>
      <c r="D57" s="1"/>
      <c r="E57" s="1"/>
    </row>
    <row r="58" spans="2:5" ht="15" x14ac:dyDescent="0.25">
      <c r="B58" s="1"/>
      <c r="C58" s="1"/>
      <c r="D58" s="1"/>
      <c r="E58" s="1"/>
    </row>
    <row r="59" spans="2:5" ht="15" x14ac:dyDescent="0.25">
      <c r="B59" s="1"/>
      <c r="C59" s="1"/>
      <c r="D59" s="1"/>
      <c r="E59" s="1"/>
    </row>
    <row r="60" spans="2:5" ht="15" x14ac:dyDescent="0.25">
      <c r="B60" s="1"/>
      <c r="C60" s="1"/>
      <c r="D60" s="1"/>
      <c r="E60" s="1"/>
    </row>
    <row r="61" spans="2:5" ht="15" x14ac:dyDescent="0.25">
      <c r="D61" s="1"/>
      <c r="E61" s="1"/>
    </row>
    <row r="62" spans="2:5" ht="15" x14ac:dyDescent="0.25">
      <c r="B62" s="2"/>
      <c r="C62" s="2"/>
      <c r="D62" s="1"/>
      <c r="E62" s="1"/>
    </row>
    <row r="64" spans="2:5" ht="15" x14ac:dyDescent="0.25">
      <c r="B64" s="1"/>
      <c r="C64" s="1"/>
      <c r="D64" s="1"/>
      <c r="E64" s="1"/>
    </row>
    <row r="65" spans="2:5" ht="15" x14ac:dyDescent="0.25">
      <c r="B65" s="1"/>
      <c r="C65" s="1"/>
      <c r="D65" s="1"/>
      <c r="E65" s="1"/>
    </row>
    <row r="66" spans="2:5" ht="15" x14ac:dyDescent="0.25">
      <c r="B66" s="1"/>
      <c r="C66" s="1"/>
      <c r="D66" s="1"/>
      <c r="E66" s="1"/>
    </row>
    <row r="67" spans="2:5" ht="15" x14ac:dyDescent="0.25">
      <c r="B67" s="1"/>
      <c r="C67" s="1"/>
      <c r="D67" s="1"/>
      <c r="E67" s="1"/>
    </row>
    <row r="68" spans="2:5" ht="15" x14ac:dyDescent="0.25">
      <c r="B68" s="1"/>
      <c r="C68" s="1"/>
      <c r="D68" s="1"/>
      <c r="E68" s="1"/>
    </row>
    <row r="69" spans="2:5" ht="15" x14ac:dyDescent="0.25">
      <c r="B69" s="1"/>
      <c r="C69" s="1"/>
      <c r="D69" s="1"/>
      <c r="E69" s="1"/>
    </row>
    <row r="70" spans="2:5" ht="15" x14ac:dyDescent="0.25">
      <c r="B70" s="1"/>
      <c r="C70" s="1"/>
      <c r="D70" s="1"/>
      <c r="E70" s="1"/>
    </row>
    <row r="72" spans="2:5" ht="15" x14ac:dyDescent="0.25">
      <c r="B72" s="2"/>
      <c r="C72" s="2"/>
    </row>
    <row r="74" spans="2:5" ht="15" x14ac:dyDescent="0.25">
      <c r="B74" s="1"/>
      <c r="C74" s="1"/>
      <c r="D74" s="1"/>
      <c r="E74" s="1"/>
    </row>
    <row r="75" spans="2:5" ht="15" x14ac:dyDescent="0.25">
      <c r="B75" s="1"/>
      <c r="C75" s="1"/>
      <c r="D75" s="1"/>
      <c r="E75" s="1"/>
    </row>
    <row r="76" spans="2:5" ht="15" x14ac:dyDescent="0.25">
      <c r="B76" s="1"/>
      <c r="C76" s="1"/>
      <c r="D76" s="1"/>
      <c r="E76" s="1"/>
    </row>
    <row r="77" spans="2:5" ht="15" x14ac:dyDescent="0.25">
      <c r="B77" s="1"/>
      <c r="C77" s="1"/>
      <c r="D77" s="1"/>
      <c r="E77" s="1"/>
    </row>
    <row r="78" spans="2:5" ht="15" x14ac:dyDescent="0.25">
      <c r="B78" s="1"/>
      <c r="C78" s="1"/>
      <c r="D78" s="1"/>
      <c r="E78" s="1"/>
    </row>
    <row r="79" spans="2:5" ht="15" x14ac:dyDescent="0.25">
      <c r="B79" s="1"/>
      <c r="C79" s="1"/>
      <c r="D79" s="1"/>
      <c r="E79" s="1"/>
    </row>
    <row r="80" spans="2:5" ht="15" x14ac:dyDescent="0.25">
      <c r="B80" s="1"/>
      <c r="C80" s="1"/>
      <c r="D80" s="1"/>
      <c r="E80" s="1"/>
    </row>
    <row r="82" spans="2:5" ht="15" x14ac:dyDescent="0.25">
      <c r="B82" s="2"/>
      <c r="C82" s="2"/>
    </row>
    <row r="84" spans="2:5" ht="15" x14ac:dyDescent="0.25">
      <c r="B84" s="1"/>
      <c r="C84" s="1"/>
      <c r="D84" s="1"/>
      <c r="E84" s="1"/>
    </row>
    <row r="85" spans="2:5" ht="15" x14ac:dyDescent="0.25">
      <c r="B85" s="1"/>
      <c r="C85" s="1"/>
      <c r="D85" s="1"/>
      <c r="E85" s="1"/>
    </row>
    <row r="86" spans="2:5" ht="15" x14ac:dyDescent="0.25">
      <c r="B86" s="1"/>
      <c r="C86" s="1"/>
      <c r="D86" s="1"/>
      <c r="E86" s="1"/>
    </row>
    <row r="87" spans="2:5" ht="15" x14ac:dyDescent="0.25">
      <c r="B87" s="1"/>
      <c r="C87" s="1"/>
      <c r="D87" s="1"/>
      <c r="E87" s="1"/>
    </row>
    <row r="88" spans="2:5" ht="15" x14ac:dyDescent="0.25">
      <c r="B88" s="1"/>
      <c r="C88" s="1"/>
      <c r="D88" s="1"/>
      <c r="E88" s="1"/>
    </row>
    <row r="89" spans="2:5" ht="15" x14ac:dyDescent="0.25">
      <c r="B89" s="1"/>
      <c r="C89" s="1"/>
      <c r="D89" s="1"/>
      <c r="E89" s="1"/>
    </row>
    <row r="90" spans="2:5" ht="15" x14ac:dyDescent="0.25">
      <c r="B90" s="1"/>
      <c r="C90" s="1"/>
      <c r="D90" s="1"/>
      <c r="E90" s="1"/>
    </row>
    <row r="92" spans="2:5" ht="15" x14ac:dyDescent="0.25">
      <c r="B92" s="2"/>
      <c r="C92" s="2"/>
    </row>
    <row r="94" spans="2:5" ht="15" x14ac:dyDescent="0.25">
      <c r="B94" s="1"/>
      <c r="C94" s="1"/>
      <c r="D94" s="1"/>
      <c r="E94" s="1"/>
    </row>
    <row r="95" spans="2:5" ht="15" x14ac:dyDescent="0.25">
      <c r="B95" s="1"/>
      <c r="C95" s="1"/>
      <c r="D95" s="1"/>
      <c r="E95" s="1"/>
    </row>
    <row r="96" spans="2:5" ht="15" x14ac:dyDescent="0.25">
      <c r="B96" s="1"/>
      <c r="C96" s="1"/>
      <c r="D96" s="1"/>
      <c r="E96" s="1"/>
    </row>
    <row r="97" spans="2:5" ht="15" x14ac:dyDescent="0.25">
      <c r="B97" s="1"/>
      <c r="C97" s="1"/>
      <c r="D97" s="1"/>
      <c r="E97" s="1"/>
    </row>
    <row r="98" spans="2:5" ht="15" x14ac:dyDescent="0.25">
      <c r="B98" s="1"/>
      <c r="C98" s="1"/>
      <c r="D98" s="1"/>
      <c r="E98" s="1"/>
    </row>
    <row r="99" spans="2:5" ht="15" x14ac:dyDescent="0.25">
      <c r="B99" s="1"/>
      <c r="C99" s="1"/>
      <c r="D99" s="1"/>
      <c r="E99" s="1"/>
    </row>
    <row r="100" spans="2:5" ht="15" x14ac:dyDescent="0.25">
      <c r="B100" s="1"/>
      <c r="C100" s="1"/>
      <c r="D100" s="1"/>
      <c r="E100" s="1"/>
    </row>
    <row r="102" spans="2:5" ht="15" x14ac:dyDescent="0.25">
      <c r="B102" s="2"/>
      <c r="C102" s="2"/>
    </row>
    <row r="104" spans="2:5" ht="15" x14ac:dyDescent="0.25">
      <c r="B104" s="1"/>
      <c r="C104" s="1"/>
      <c r="D104" s="1"/>
      <c r="E104" s="1"/>
    </row>
    <row r="105" spans="2:5" ht="15" x14ac:dyDescent="0.25">
      <c r="B105" s="1"/>
      <c r="C105" s="1"/>
      <c r="D105" s="1"/>
      <c r="E105" s="1"/>
    </row>
    <row r="106" spans="2:5" ht="15" x14ac:dyDescent="0.25">
      <c r="B106" s="1"/>
      <c r="C106" s="1"/>
      <c r="D106" s="1"/>
      <c r="E106" s="1"/>
    </row>
    <row r="107" spans="2:5" ht="15" x14ac:dyDescent="0.25">
      <c r="B107" s="1"/>
      <c r="C107" s="1"/>
      <c r="D107" s="1"/>
      <c r="E107" s="1"/>
    </row>
    <row r="108" spans="2:5" ht="15" x14ac:dyDescent="0.25">
      <c r="B108" s="1"/>
      <c r="C108" s="1"/>
      <c r="D108" s="1"/>
      <c r="E108" s="1"/>
    </row>
    <row r="109" spans="2:5" ht="15" x14ac:dyDescent="0.25">
      <c r="B109" s="1"/>
      <c r="C109" s="1"/>
      <c r="D109" s="1"/>
      <c r="E109" s="1"/>
    </row>
    <row r="110" spans="2:5" ht="15" x14ac:dyDescent="0.25">
      <c r="B110" s="1"/>
      <c r="C110" s="1"/>
      <c r="D110" s="1"/>
      <c r="E110" s="1"/>
    </row>
    <row r="112" spans="2:5" ht="15" x14ac:dyDescent="0.25">
      <c r="B112" s="2"/>
      <c r="C112" s="2"/>
    </row>
    <row r="114" spans="2:5" ht="15" x14ac:dyDescent="0.25">
      <c r="B114" s="1"/>
      <c r="C114" s="1"/>
      <c r="D114" s="1"/>
      <c r="E114" s="1"/>
    </row>
    <row r="115" spans="2:5" ht="15" x14ac:dyDescent="0.25">
      <c r="B115" s="1"/>
      <c r="C115" s="1"/>
      <c r="D115" s="1"/>
      <c r="E115" s="1"/>
    </row>
    <row r="116" spans="2:5" ht="15" x14ac:dyDescent="0.25">
      <c r="B116" s="1"/>
      <c r="C116" s="1"/>
      <c r="D116" s="1"/>
      <c r="E116" s="1"/>
    </row>
    <row r="117" spans="2:5" ht="15" x14ac:dyDescent="0.25">
      <c r="B117" s="1"/>
      <c r="C117" s="1"/>
      <c r="D117" s="1"/>
      <c r="E117" s="1"/>
    </row>
    <row r="118" spans="2:5" ht="15" x14ac:dyDescent="0.25">
      <c r="B118" s="1"/>
      <c r="C118" s="1"/>
      <c r="D118" s="1"/>
      <c r="E118" s="1"/>
    </row>
    <row r="119" spans="2:5" ht="15" x14ac:dyDescent="0.25">
      <c r="B119" s="1"/>
      <c r="C119" s="1"/>
      <c r="D119" s="1"/>
      <c r="E119" s="1"/>
    </row>
    <row r="120" spans="2:5" ht="15" x14ac:dyDescent="0.25">
      <c r="B120" s="1"/>
      <c r="C120" s="1"/>
      <c r="D120" s="1"/>
      <c r="E120" s="1"/>
    </row>
    <row r="124" spans="2:5" ht="15" x14ac:dyDescent="0.25">
      <c r="B124" s="1"/>
      <c r="C124" s="1"/>
      <c r="D124" s="1"/>
      <c r="E124" s="1"/>
    </row>
    <row r="125" spans="2:5" ht="15" x14ac:dyDescent="0.25">
      <c r="B125" s="1"/>
      <c r="C125" s="1"/>
      <c r="D125" s="1"/>
      <c r="E125" s="1"/>
    </row>
    <row r="126" spans="2:5" ht="15" x14ac:dyDescent="0.25">
      <c r="B126" s="1"/>
      <c r="C126" s="1"/>
      <c r="D126" s="1"/>
      <c r="E126" s="1"/>
    </row>
    <row r="127" spans="2:5" ht="15" x14ac:dyDescent="0.25">
      <c r="B127" s="1"/>
      <c r="C127" s="1"/>
      <c r="D127" s="1"/>
      <c r="E127" s="1"/>
    </row>
    <row r="128" spans="2:5" ht="15" x14ac:dyDescent="0.25">
      <c r="B128" s="1"/>
      <c r="C128" s="1"/>
      <c r="D128" s="1"/>
      <c r="E128" s="1"/>
    </row>
    <row r="129" spans="2:5" ht="15" x14ac:dyDescent="0.25">
      <c r="B129" s="1"/>
      <c r="C129" s="1"/>
      <c r="D129" s="1"/>
      <c r="E129" s="1"/>
    </row>
    <row r="130" spans="2:5" ht="15" x14ac:dyDescent="0.25">
      <c r="B130" s="1"/>
      <c r="C130" s="1"/>
      <c r="D130" s="1"/>
      <c r="E130" s="1"/>
    </row>
    <row r="134" spans="2:5" ht="15" x14ac:dyDescent="0.25">
      <c r="B134" s="1"/>
      <c r="C134" s="1"/>
      <c r="D134" s="1"/>
      <c r="E134" s="1"/>
    </row>
    <row r="135" spans="2:5" ht="15" x14ac:dyDescent="0.25">
      <c r="B135" s="1"/>
      <c r="C135" s="1"/>
      <c r="D135" s="1"/>
      <c r="E135" s="1"/>
    </row>
    <row r="136" spans="2:5" ht="15" x14ac:dyDescent="0.25">
      <c r="B136" s="1"/>
      <c r="C136" s="1"/>
      <c r="D136" s="1"/>
      <c r="E136" s="1"/>
    </row>
    <row r="137" spans="2:5" ht="15" x14ac:dyDescent="0.25">
      <c r="B137" s="1"/>
      <c r="C137" s="1"/>
      <c r="D137" s="1"/>
      <c r="E137" s="1"/>
    </row>
    <row r="138" spans="2:5" ht="15" x14ac:dyDescent="0.25">
      <c r="B138" s="1"/>
      <c r="C138" s="1"/>
      <c r="D138" s="1"/>
      <c r="E138" s="1"/>
    </row>
    <row r="139" spans="2:5" ht="15" x14ac:dyDescent="0.25">
      <c r="B139" s="1"/>
      <c r="C139" s="1"/>
      <c r="D139" s="1"/>
      <c r="E139" s="1"/>
    </row>
    <row r="140" spans="2:5" ht="15" x14ac:dyDescent="0.25">
      <c r="B140" s="1"/>
      <c r="C140" s="1"/>
      <c r="D140" s="1"/>
      <c r="E140" s="1"/>
    </row>
    <row r="144" spans="2:5" ht="15" x14ac:dyDescent="0.25">
      <c r="B144" s="1"/>
      <c r="C144" s="1"/>
      <c r="D144" s="1"/>
      <c r="E144" s="1"/>
    </row>
    <row r="145" spans="2:5" ht="15" x14ac:dyDescent="0.25">
      <c r="B145" s="1"/>
      <c r="C145" s="1"/>
      <c r="D145" s="1"/>
      <c r="E145" s="1"/>
    </row>
    <row r="146" spans="2:5" ht="15" x14ac:dyDescent="0.25">
      <c r="B146" s="1"/>
      <c r="C146" s="1"/>
      <c r="D146" s="1"/>
      <c r="E146" s="1"/>
    </row>
    <row r="147" spans="2:5" ht="15" x14ac:dyDescent="0.25">
      <c r="B147" s="1"/>
      <c r="C147" s="1"/>
      <c r="D147" s="1"/>
      <c r="E147" s="1"/>
    </row>
    <row r="148" spans="2:5" ht="15" x14ac:dyDescent="0.25">
      <c r="B148" s="1"/>
      <c r="C148" s="1"/>
      <c r="D148" s="1"/>
      <c r="E148" s="1"/>
    </row>
    <row r="149" spans="2:5" ht="15" x14ac:dyDescent="0.25">
      <c r="B149" s="1"/>
      <c r="C149" s="1"/>
      <c r="D149" s="1"/>
      <c r="E149" s="1"/>
    </row>
    <row r="150" spans="2:5" ht="15" x14ac:dyDescent="0.25">
      <c r="B150" s="1"/>
      <c r="C150" s="1"/>
      <c r="D150" s="1"/>
      <c r="E150" s="1"/>
    </row>
    <row r="154" spans="2:5" ht="15" x14ac:dyDescent="0.25">
      <c r="B154" s="1"/>
      <c r="C154" s="1"/>
      <c r="D154" s="1"/>
      <c r="E154" s="1"/>
    </row>
    <row r="155" spans="2:5" ht="15" x14ac:dyDescent="0.25">
      <c r="B155" s="1"/>
      <c r="C155" s="1"/>
      <c r="D155" s="1"/>
      <c r="E155" s="1"/>
    </row>
    <row r="156" spans="2:5" ht="15" x14ac:dyDescent="0.25">
      <c r="B156" s="1"/>
      <c r="C156" s="1"/>
      <c r="D156" s="1"/>
      <c r="E156" s="1"/>
    </row>
    <row r="157" spans="2:5" ht="15" x14ac:dyDescent="0.25">
      <c r="B157" s="1"/>
      <c r="C157" s="1"/>
      <c r="D157" s="1"/>
      <c r="E157" s="1"/>
    </row>
    <row r="158" spans="2:5" ht="15" x14ac:dyDescent="0.25">
      <c r="B158" s="1"/>
      <c r="C158" s="1"/>
      <c r="D158" s="1"/>
      <c r="E158" s="1"/>
    </row>
    <row r="159" spans="2:5" ht="15" x14ac:dyDescent="0.25">
      <c r="B159" s="1"/>
      <c r="C159" s="1"/>
      <c r="D159" s="1"/>
      <c r="E159" s="1"/>
    </row>
    <row r="160" spans="2:5" ht="15" x14ac:dyDescent="0.25">
      <c r="B160" s="1"/>
      <c r="C160" s="1"/>
      <c r="D160" s="1"/>
      <c r="E160" s="1"/>
    </row>
    <row r="164" spans="2:5" ht="15" x14ac:dyDescent="0.25">
      <c r="B164" s="1"/>
      <c r="C164" s="1"/>
      <c r="D164" s="1"/>
      <c r="E164" s="1"/>
    </row>
    <row r="165" spans="2:5" ht="15" x14ac:dyDescent="0.25">
      <c r="B165" s="1"/>
      <c r="C165" s="1"/>
      <c r="D165" s="1"/>
      <c r="E165" s="1"/>
    </row>
    <row r="166" spans="2:5" ht="15" x14ac:dyDescent="0.25">
      <c r="B166" s="1"/>
      <c r="C166" s="1"/>
      <c r="D166" s="1"/>
      <c r="E166" s="1"/>
    </row>
    <row r="167" spans="2:5" ht="15" x14ac:dyDescent="0.25">
      <c r="B167" s="1"/>
      <c r="C167" s="1"/>
      <c r="D167" s="1"/>
      <c r="E167" s="1"/>
    </row>
    <row r="168" spans="2:5" ht="15" x14ac:dyDescent="0.25">
      <c r="B168" s="1"/>
      <c r="C168" s="1"/>
      <c r="D168" s="1"/>
      <c r="E168" s="1"/>
    </row>
    <row r="169" spans="2:5" ht="15" x14ac:dyDescent="0.25">
      <c r="B169" s="1"/>
      <c r="C169" s="1"/>
      <c r="D169" s="1"/>
      <c r="E169" s="1"/>
    </row>
    <row r="170" spans="2:5" ht="15" x14ac:dyDescent="0.25">
      <c r="B170" s="1"/>
      <c r="C170" s="1"/>
      <c r="D170" s="1"/>
      <c r="E170" s="1"/>
    </row>
    <row r="172" spans="2:5" ht="15" x14ac:dyDescent="0.25">
      <c r="B172" s="2"/>
      <c r="C172" s="2"/>
    </row>
    <row r="174" spans="2:5" ht="15" x14ac:dyDescent="0.25">
      <c r="B174" s="1"/>
      <c r="C174" s="1"/>
      <c r="D174" s="1"/>
      <c r="E174" s="1"/>
    </row>
    <row r="175" spans="2:5" ht="15" x14ac:dyDescent="0.25">
      <c r="B175" s="1"/>
      <c r="C175" s="1"/>
      <c r="D175" s="1"/>
      <c r="E175" s="1"/>
    </row>
    <row r="176" spans="2:5" ht="15" x14ac:dyDescent="0.25">
      <c r="B176" s="1"/>
      <c r="C176" s="1"/>
      <c r="D176" s="1"/>
      <c r="E176" s="1"/>
    </row>
    <row r="177" spans="2:5" ht="15" x14ac:dyDescent="0.25">
      <c r="B177" s="1"/>
      <c r="C177" s="1"/>
      <c r="D177" s="1"/>
      <c r="E177" s="1"/>
    </row>
    <row r="178" spans="2:5" ht="15" x14ac:dyDescent="0.25">
      <c r="B178" s="1"/>
      <c r="C178" s="1"/>
      <c r="D178" s="1"/>
      <c r="E178" s="1"/>
    </row>
    <row r="179" spans="2:5" ht="15" x14ac:dyDescent="0.25">
      <c r="B179" s="1"/>
      <c r="C179" s="1"/>
      <c r="D179" s="1"/>
      <c r="E179" s="1"/>
    </row>
    <row r="180" spans="2:5" ht="15" x14ac:dyDescent="0.25">
      <c r="B180" s="1"/>
      <c r="C180" s="1"/>
      <c r="D180" s="1"/>
      <c r="E180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2018-02-15T19:42:39Z</cp:lastPrinted>
  <dcterms:created xsi:type="dcterms:W3CDTF">2009-10-08T17:52:09Z</dcterms:created>
  <dcterms:modified xsi:type="dcterms:W3CDTF">2018-02-15T19:43:01Z</dcterms:modified>
</cp:coreProperties>
</file>