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1" sheetId="2" r:id="rId2"/>
    <sheet name="Daten2" sheetId="3" r:id="rId3"/>
  </sheets>
  <definedNames>
    <definedName name="_xlnm.Print_Area" localSheetId="0">'Arbeitsblatt'!$A$1:$AG$39</definedName>
  </definedNames>
  <calcPr fullCalcOnLoad="1"/>
</workbook>
</file>

<file path=xl/sharedStrings.xml><?xml version="1.0" encoding="utf-8"?>
<sst xmlns="http://schemas.openxmlformats.org/spreadsheetml/2006/main" count="104" uniqueCount="10">
  <si>
    <t>Lösung:</t>
  </si>
  <si>
    <t>Für neue Zufallswerte</t>
  </si>
  <si>
    <t>F9 drücken</t>
  </si>
  <si>
    <t>KGV</t>
  </si>
  <si>
    <t>Aufgabe 1: Berechne</t>
  </si>
  <si>
    <t>+</t>
  </si>
  <si>
    <t>=</t>
  </si>
  <si>
    <t>GGT</t>
  </si>
  <si>
    <t>Addition von Brüchen</t>
  </si>
  <si>
    <t>www.stemue-web.de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</si>
</sst>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mue-web.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view="pageLayout" zoomScaleNormal="115" workbookViewId="0" topLeftCell="A1">
      <selection activeCell="X2" sqref="X2"/>
    </sheetView>
  </sheetViews>
  <sheetFormatPr defaultColWidth="11.421875" defaultRowHeight="12.75"/>
  <cols>
    <col min="1" max="1" width="3.140625" style="4" customWidth="1"/>
    <col min="2" max="2" width="1.8515625" style="4" customWidth="1"/>
    <col min="3" max="3" width="4.140625" style="4" customWidth="1"/>
    <col min="4" max="4" width="4.28125" style="4" customWidth="1"/>
    <col min="5" max="9" width="4.00390625" style="4" customWidth="1"/>
    <col min="10" max="10" width="33.00390625" style="4" customWidth="1"/>
    <col min="11" max="11" width="1.28515625" style="4" customWidth="1"/>
    <col min="12" max="12" width="2.57421875" style="4" customWidth="1"/>
    <col min="13" max="13" width="1.57421875" style="4" customWidth="1"/>
    <col min="14" max="14" width="3.00390625" style="4" bestFit="1" customWidth="1"/>
    <col min="15" max="15" width="4.00390625" style="4" bestFit="1" customWidth="1"/>
    <col min="16" max="16" width="2.140625" style="4" bestFit="1" customWidth="1"/>
    <col min="17" max="17" width="3.00390625" style="4" bestFit="1" customWidth="1"/>
    <col min="18" max="18" width="4.00390625" style="4" bestFit="1" customWidth="1"/>
    <col min="19" max="19" width="2.140625" style="4" bestFit="1" customWidth="1"/>
    <col min="20" max="20" width="3.00390625" style="4" bestFit="1" customWidth="1"/>
    <col min="21" max="21" width="4.00390625" style="4" bestFit="1" customWidth="1"/>
    <col min="22" max="22" width="2.140625" style="4" bestFit="1" customWidth="1"/>
    <col min="23" max="23" width="3.00390625" style="4" bestFit="1" customWidth="1"/>
    <col min="24" max="24" width="4.00390625" style="4" bestFit="1" customWidth="1"/>
    <col min="25" max="25" width="2.140625" style="4" bestFit="1" customWidth="1"/>
    <col min="26" max="26" width="3.00390625" style="4" bestFit="1" customWidth="1"/>
    <col min="27" max="27" width="4.00390625" style="4" bestFit="1" customWidth="1"/>
    <col min="28" max="28" width="2.140625" style="4" bestFit="1" customWidth="1"/>
    <col min="29" max="29" width="3.00390625" style="4" bestFit="1" customWidth="1"/>
    <col min="30" max="30" width="4.00390625" style="4" bestFit="1" customWidth="1"/>
    <col min="31" max="31" width="2.140625" style="4" bestFit="1" customWidth="1"/>
    <col min="32" max="32" width="3.00390625" style="4" bestFit="1" customWidth="1"/>
    <col min="33" max="33" width="4.00390625" style="4" bestFit="1" customWidth="1"/>
    <col min="34" max="16384" width="11.421875" style="4" customWidth="1"/>
  </cols>
  <sheetData>
    <row r="1" spans="1:33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29:35" ht="12.75">
      <c r="AC2" s="14" t="s">
        <v>9</v>
      </c>
      <c r="AH2" s="12" t="s">
        <v>1</v>
      </c>
      <c r="AI2" s="12"/>
    </row>
    <row r="3" spans="1:35" ht="12.75">
      <c r="A3" s="3" t="s">
        <v>4</v>
      </c>
      <c r="J3" s="9"/>
      <c r="K3" s="10"/>
      <c r="L3" s="3" t="s">
        <v>0</v>
      </c>
      <c r="AH3" s="12" t="s">
        <v>2</v>
      </c>
      <c r="AI3" s="12"/>
    </row>
    <row r="4" spans="10:11" ht="12.75">
      <c r="J4" s="9"/>
      <c r="K4" s="10"/>
    </row>
    <row r="5" spans="1:35" ht="12.75">
      <c r="A5" s="4" t="str">
        <f>B5&amp;")"</f>
        <v>1)</v>
      </c>
      <c r="B5" s="5">
        <v>1</v>
      </c>
      <c r="C5" s="11">
        <f>VLOOKUP($B5,Daten1!$B$2:$M$38,2,FALSE)</f>
        <v>3</v>
      </c>
      <c r="D5" s="7">
        <f>VLOOKUP($B5,Daten1!$B$2:$M$38,3,FALSE)</f>
        <v>6</v>
      </c>
      <c r="E5" s="11" t="s">
        <v>5</v>
      </c>
      <c r="F5" s="11">
        <f>VLOOKUP($B5,Daten1!$B$2:$M$38,5,FALSE)</f>
        <v>9</v>
      </c>
      <c r="G5" s="7">
        <f>VLOOKUP($B5,Daten1!$B$2:$M$38,6,FALSE)</f>
        <v>8</v>
      </c>
      <c r="H5" s="11" t="s">
        <v>6</v>
      </c>
      <c r="I5" s="6"/>
      <c r="J5" s="9"/>
      <c r="K5" s="10"/>
      <c r="L5" s="4" t="str">
        <f>A5</f>
        <v>1)</v>
      </c>
      <c r="N5" s="11">
        <f>VLOOKUP($B5,Daten1!$B$2:$M$38,2,FALSE)</f>
        <v>3</v>
      </c>
      <c r="O5" s="7">
        <f>VLOOKUP($B5,Daten1!$B$2:$M$38,3,FALSE)</f>
        <v>6</v>
      </c>
      <c r="P5" s="11" t="s">
        <v>5</v>
      </c>
      <c r="Q5" s="11">
        <f>VLOOKUP($B5,Daten1!$B$2:$M$38,5,FALSE)</f>
        <v>9</v>
      </c>
      <c r="R5" s="7">
        <f>VLOOKUP($B5,Daten1!$B$2:$M$38,6,FALSE)</f>
        <v>8</v>
      </c>
      <c r="S5" s="11" t="s">
        <v>6</v>
      </c>
      <c r="T5" s="11">
        <f>VLOOKUP($B5,Daten1!$B$2:$M$38,2,FALSE)</f>
        <v>3</v>
      </c>
      <c r="U5" s="7">
        <f>O5*U6/O6</f>
        <v>24</v>
      </c>
      <c r="V5" s="11" t="s">
        <v>5</v>
      </c>
      <c r="W5" s="11">
        <f>Q5</f>
        <v>9</v>
      </c>
      <c r="X5" s="7">
        <f>R5*X6/R6</f>
        <v>24</v>
      </c>
      <c r="Y5" s="11" t="s">
        <v>6</v>
      </c>
      <c r="Z5" s="11">
        <f>W5+T5</f>
        <v>12</v>
      </c>
      <c r="AA5" s="7">
        <f>X5+U5</f>
        <v>48</v>
      </c>
      <c r="AB5" s="11" t="s">
        <v>6</v>
      </c>
      <c r="AC5" s="11">
        <f>Z5+INT(AA5/AA6)</f>
        <v>13</v>
      </c>
      <c r="AD5" s="7">
        <f>MOD(AA5,AA6)</f>
        <v>12</v>
      </c>
      <c r="AE5" s="11" t="s">
        <v>6</v>
      </c>
      <c r="AF5" s="11">
        <f>AC5+INT(AD5/AD6)</f>
        <v>13</v>
      </c>
      <c r="AG5" s="7">
        <f>AD5/AI5</f>
        <v>1</v>
      </c>
      <c r="AI5" s="5">
        <f>_XLL.GGT(AD5,AD6)</f>
        <v>12</v>
      </c>
    </row>
    <row r="6" spans="3:33" ht="12.75">
      <c r="C6" s="11"/>
      <c r="D6" s="8">
        <f>VLOOKUP($B5,Daten1!$B$2:$M$38,4,FALSE)</f>
        <v>9</v>
      </c>
      <c r="E6" s="11"/>
      <c r="F6" s="11"/>
      <c r="G6" s="8">
        <f>VLOOKUP($B5,Daten1!$B$2:$M$38,7,FALSE)</f>
        <v>12</v>
      </c>
      <c r="H6" s="11"/>
      <c r="I6" s="6"/>
      <c r="J6" s="9"/>
      <c r="K6" s="10"/>
      <c r="N6" s="11"/>
      <c r="O6" s="8">
        <f>VLOOKUP($B5,Daten1!$B$2:$M$38,4,FALSE)</f>
        <v>9</v>
      </c>
      <c r="P6" s="11"/>
      <c r="Q6" s="11"/>
      <c r="R6" s="8">
        <f>VLOOKUP($B5,Daten1!$B$2:$M$38,7,FALSE)</f>
        <v>12</v>
      </c>
      <c r="S6" s="11"/>
      <c r="T6" s="11"/>
      <c r="U6" s="8">
        <f>VLOOKUP($B5,Daten1!$B$2:$M$38,8,FALSE)</f>
        <v>36</v>
      </c>
      <c r="V6" s="11"/>
      <c r="W6" s="11"/>
      <c r="X6" s="8">
        <f>VLOOKUP($B5,Daten1!$B$2:$M$38,8,FALSE)</f>
        <v>36</v>
      </c>
      <c r="Y6" s="11"/>
      <c r="Z6" s="11"/>
      <c r="AA6" s="8">
        <f>X6</f>
        <v>36</v>
      </c>
      <c r="AB6" s="11"/>
      <c r="AC6" s="11"/>
      <c r="AD6" s="8">
        <f>AA6</f>
        <v>36</v>
      </c>
      <c r="AE6" s="11"/>
      <c r="AF6" s="11"/>
      <c r="AG6" s="8">
        <f>AD6/AI5</f>
        <v>3</v>
      </c>
    </row>
    <row r="7" spans="10:11" ht="12.75">
      <c r="J7" s="9"/>
      <c r="K7" s="10"/>
    </row>
    <row r="8" spans="1:35" ht="12.75">
      <c r="A8" s="4" t="str">
        <f>B8&amp;")"</f>
        <v>2)</v>
      </c>
      <c r="B8" s="5">
        <f>B5+1</f>
        <v>2</v>
      </c>
      <c r="C8" s="11">
        <f>VLOOKUP($B8,Daten1!$B$2:$M$38,2,FALSE)</f>
        <v>8</v>
      </c>
      <c r="D8" s="7">
        <f>VLOOKUP($B8,Daten1!$B$2:$M$38,3,FALSE)</f>
        <v>9</v>
      </c>
      <c r="E8" s="11" t="s">
        <v>5</v>
      </c>
      <c r="F8" s="11">
        <f>VLOOKUP($B8,Daten1!$B$2:$M$38,5,FALSE)</f>
        <v>10</v>
      </c>
      <c r="G8" s="7">
        <f>VLOOKUP($B8,Daten1!$B$2:$M$38,6,FALSE)</f>
        <v>5</v>
      </c>
      <c r="H8" s="11" t="s">
        <v>6</v>
      </c>
      <c r="I8" s="6"/>
      <c r="J8" s="9"/>
      <c r="K8" s="10"/>
      <c r="L8" s="4" t="str">
        <f>A8</f>
        <v>2)</v>
      </c>
      <c r="N8" s="11">
        <f>VLOOKUP($B8,Daten1!$B$2:$M$38,2,FALSE)</f>
        <v>8</v>
      </c>
      <c r="O8" s="7">
        <f>VLOOKUP($B8,Daten1!$B$2:$M$38,3,FALSE)</f>
        <v>9</v>
      </c>
      <c r="P8" s="11" t="s">
        <v>5</v>
      </c>
      <c r="Q8" s="11">
        <f>VLOOKUP($B8,Daten1!$B$2:$M$38,5,FALSE)</f>
        <v>10</v>
      </c>
      <c r="R8" s="7">
        <f>VLOOKUP($B8,Daten1!$B$2:$M$38,6,FALSE)</f>
        <v>5</v>
      </c>
      <c r="S8" s="11" t="s">
        <v>6</v>
      </c>
      <c r="T8" s="11">
        <f>VLOOKUP($B8,Daten1!$B$2:$M$38,2,FALSE)</f>
        <v>8</v>
      </c>
      <c r="U8" s="7">
        <f>O8*U9/O9</f>
        <v>90</v>
      </c>
      <c r="V8" s="11" t="s">
        <v>5</v>
      </c>
      <c r="W8" s="11">
        <f>Q8</f>
        <v>10</v>
      </c>
      <c r="X8" s="7">
        <f>R8*X9/R9</f>
        <v>65</v>
      </c>
      <c r="Y8" s="11" t="s">
        <v>6</v>
      </c>
      <c r="Z8" s="11">
        <f>W8+T8</f>
        <v>18</v>
      </c>
      <c r="AA8" s="7">
        <f>X8+U8</f>
        <v>155</v>
      </c>
      <c r="AB8" s="11" t="s">
        <v>6</v>
      </c>
      <c r="AC8" s="11">
        <f>Z8+INT(AA8/AA9)</f>
        <v>19</v>
      </c>
      <c r="AD8" s="7">
        <f>MOD(AA8,AA9)</f>
        <v>25</v>
      </c>
      <c r="AE8" s="11" t="s">
        <v>6</v>
      </c>
      <c r="AF8" s="11">
        <f>AC8+INT(AD8/AD9)</f>
        <v>19</v>
      </c>
      <c r="AG8" s="7">
        <f>AD8/AI8</f>
        <v>5</v>
      </c>
      <c r="AI8" s="5">
        <f>_XLL.GGT(AD8,AD9)</f>
        <v>5</v>
      </c>
    </row>
    <row r="9" spans="3:33" ht="12.75">
      <c r="C9" s="11"/>
      <c r="D9" s="8">
        <f>VLOOKUP($B8,Daten1!$B$2:$M$38,4,FALSE)</f>
        <v>13</v>
      </c>
      <c r="E9" s="11"/>
      <c r="F9" s="11"/>
      <c r="G9" s="8">
        <f>VLOOKUP($B8,Daten1!$B$2:$M$38,7,FALSE)</f>
        <v>10</v>
      </c>
      <c r="H9" s="11"/>
      <c r="I9" s="6"/>
      <c r="J9" s="9"/>
      <c r="K9" s="10"/>
      <c r="N9" s="11"/>
      <c r="O9" s="8">
        <f>VLOOKUP($B8,Daten1!$B$2:$M$38,4,FALSE)</f>
        <v>13</v>
      </c>
      <c r="P9" s="11"/>
      <c r="Q9" s="11"/>
      <c r="R9" s="8">
        <f>VLOOKUP($B8,Daten1!$B$2:$M$38,7,FALSE)</f>
        <v>10</v>
      </c>
      <c r="S9" s="11"/>
      <c r="T9" s="11"/>
      <c r="U9" s="8">
        <f>VLOOKUP($B8,Daten1!$B$2:$M$38,8,FALSE)</f>
        <v>130</v>
      </c>
      <c r="V9" s="11"/>
      <c r="W9" s="11"/>
      <c r="X9" s="8">
        <f>VLOOKUP($B8,Daten1!$B$2:$M$38,8,FALSE)</f>
        <v>130</v>
      </c>
      <c r="Y9" s="11"/>
      <c r="Z9" s="11"/>
      <c r="AA9" s="8">
        <f>X9</f>
        <v>130</v>
      </c>
      <c r="AB9" s="11"/>
      <c r="AC9" s="11"/>
      <c r="AD9" s="8">
        <f>AA9</f>
        <v>130</v>
      </c>
      <c r="AE9" s="11"/>
      <c r="AF9" s="11"/>
      <c r="AG9" s="8">
        <f>AD9/AI8</f>
        <v>26</v>
      </c>
    </row>
    <row r="10" spans="10:11" ht="12.75">
      <c r="J10" s="9"/>
      <c r="K10" s="10"/>
    </row>
    <row r="11" spans="1:35" ht="12.75">
      <c r="A11" s="4" t="str">
        <f>B11&amp;")"</f>
        <v>3)</v>
      </c>
      <c r="B11" s="5">
        <f>B8+1</f>
        <v>3</v>
      </c>
      <c r="C11" s="11">
        <f>VLOOKUP($B11,Daten1!$B$2:$M$38,2,FALSE)</f>
        <v>5</v>
      </c>
      <c r="D11" s="7">
        <f>VLOOKUP($B11,Daten1!$B$2:$M$38,3,FALSE)</f>
        <v>10</v>
      </c>
      <c r="E11" s="11" t="s">
        <v>5</v>
      </c>
      <c r="F11" s="11">
        <f>VLOOKUP($B11,Daten1!$B$2:$M$38,5,FALSE)</f>
        <v>6</v>
      </c>
      <c r="G11" s="7">
        <f>VLOOKUP($B11,Daten1!$B$2:$M$38,6,FALSE)</f>
        <v>6</v>
      </c>
      <c r="H11" s="11" t="s">
        <v>6</v>
      </c>
      <c r="I11" s="6"/>
      <c r="J11" s="9"/>
      <c r="K11" s="10"/>
      <c r="L11" s="4" t="str">
        <f>A11</f>
        <v>3)</v>
      </c>
      <c r="N11" s="11">
        <f>VLOOKUP($B11,Daten1!$B$2:$M$38,2,FALSE)</f>
        <v>5</v>
      </c>
      <c r="O11" s="7">
        <f>VLOOKUP($B11,Daten1!$B$2:$M$38,3,FALSE)</f>
        <v>10</v>
      </c>
      <c r="P11" s="11" t="s">
        <v>5</v>
      </c>
      <c r="Q11" s="11">
        <f>VLOOKUP($B11,Daten1!$B$2:$M$38,5,FALSE)</f>
        <v>6</v>
      </c>
      <c r="R11" s="7">
        <f>VLOOKUP($B11,Daten1!$B$2:$M$38,6,FALSE)</f>
        <v>6</v>
      </c>
      <c r="S11" s="11" t="s">
        <v>6</v>
      </c>
      <c r="T11" s="11">
        <f>VLOOKUP($B11,Daten1!$B$2:$M$38,2,FALSE)</f>
        <v>5</v>
      </c>
      <c r="U11" s="7">
        <f>O11*U12/O12</f>
        <v>90</v>
      </c>
      <c r="V11" s="11" t="s">
        <v>5</v>
      </c>
      <c r="W11" s="11">
        <f>Q11</f>
        <v>6</v>
      </c>
      <c r="X11" s="7">
        <f>R11*X12/R12</f>
        <v>84</v>
      </c>
      <c r="Y11" s="11" t="s">
        <v>6</v>
      </c>
      <c r="Z11" s="11">
        <f>W11+T11</f>
        <v>11</v>
      </c>
      <c r="AA11" s="7">
        <f>X11+U11</f>
        <v>174</v>
      </c>
      <c r="AB11" s="11" t="s">
        <v>6</v>
      </c>
      <c r="AC11" s="11">
        <f>Z11+INT(AA11/AA12)</f>
        <v>12</v>
      </c>
      <c r="AD11" s="7">
        <f>MOD(AA11,AA12)</f>
        <v>48</v>
      </c>
      <c r="AE11" s="11" t="s">
        <v>6</v>
      </c>
      <c r="AF11" s="11">
        <f>AC11+INT(AD11/AD12)</f>
        <v>12</v>
      </c>
      <c r="AG11" s="7">
        <f>AD11/AI11</f>
        <v>8</v>
      </c>
      <c r="AI11" s="5">
        <f>_XLL.GGT(AD11,AD12)</f>
        <v>6</v>
      </c>
    </row>
    <row r="12" spans="3:33" ht="12.75">
      <c r="C12" s="11"/>
      <c r="D12" s="8">
        <f>VLOOKUP($B11,Daten1!$B$2:$M$38,4,FALSE)</f>
        <v>14</v>
      </c>
      <c r="E12" s="11"/>
      <c r="F12" s="11"/>
      <c r="G12" s="8">
        <f>VLOOKUP($B11,Daten1!$B$2:$M$38,7,FALSE)</f>
        <v>9</v>
      </c>
      <c r="H12" s="11"/>
      <c r="I12" s="6"/>
      <c r="J12" s="9"/>
      <c r="K12" s="10"/>
      <c r="N12" s="11"/>
      <c r="O12" s="8">
        <f>VLOOKUP($B11,Daten1!$B$2:$M$38,4,FALSE)</f>
        <v>14</v>
      </c>
      <c r="P12" s="11"/>
      <c r="Q12" s="11"/>
      <c r="R12" s="8">
        <f>VLOOKUP($B11,Daten1!$B$2:$M$38,7,FALSE)</f>
        <v>9</v>
      </c>
      <c r="S12" s="11"/>
      <c r="T12" s="11"/>
      <c r="U12" s="8">
        <f>VLOOKUP($B11,Daten1!$B$2:$M$38,8,FALSE)</f>
        <v>126</v>
      </c>
      <c r="V12" s="11"/>
      <c r="W12" s="11"/>
      <c r="X12" s="8">
        <f>VLOOKUP($B11,Daten1!$B$2:$M$38,8,FALSE)</f>
        <v>126</v>
      </c>
      <c r="Y12" s="11"/>
      <c r="Z12" s="11"/>
      <c r="AA12" s="8">
        <f>X12</f>
        <v>126</v>
      </c>
      <c r="AB12" s="11"/>
      <c r="AC12" s="11"/>
      <c r="AD12" s="8">
        <f>AA12</f>
        <v>126</v>
      </c>
      <c r="AE12" s="11"/>
      <c r="AF12" s="11"/>
      <c r="AG12" s="8">
        <f>AD12/AI11</f>
        <v>21</v>
      </c>
    </row>
    <row r="13" spans="10:11" ht="12.75">
      <c r="J13" s="9"/>
      <c r="K13" s="10"/>
    </row>
    <row r="14" spans="1:35" ht="12.75">
      <c r="A14" s="4" t="str">
        <f>B14&amp;")"</f>
        <v>4)</v>
      </c>
      <c r="B14" s="5">
        <f>B11+1</f>
        <v>4</v>
      </c>
      <c r="C14" s="11">
        <f>VLOOKUP($B14,Daten1!$B$2:$M$38,2,FALSE)</f>
        <v>8</v>
      </c>
      <c r="D14" s="7">
        <f>VLOOKUP($B14,Daten1!$B$2:$M$38,3,FALSE)</f>
        <v>5</v>
      </c>
      <c r="E14" s="11" t="s">
        <v>5</v>
      </c>
      <c r="F14" s="11">
        <f>VLOOKUP($B14,Daten1!$B$2:$M$38,5,FALSE)</f>
        <v>9</v>
      </c>
      <c r="G14" s="7">
        <f>VLOOKUP($B14,Daten1!$B$2:$M$38,6,FALSE)</f>
        <v>2</v>
      </c>
      <c r="H14" s="11" t="s">
        <v>6</v>
      </c>
      <c r="I14" s="6"/>
      <c r="J14" s="9"/>
      <c r="K14" s="10"/>
      <c r="L14" s="4" t="str">
        <f>A14</f>
        <v>4)</v>
      </c>
      <c r="N14" s="11">
        <f>VLOOKUP($B14,Daten1!$B$2:$M$38,2,FALSE)</f>
        <v>8</v>
      </c>
      <c r="O14" s="7">
        <f>VLOOKUP($B14,Daten1!$B$2:$M$38,3,FALSE)</f>
        <v>5</v>
      </c>
      <c r="P14" s="11" t="s">
        <v>5</v>
      </c>
      <c r="Q14" s="11">
        <f>VLOOKUP($B14,Daten1!$B$2:$M$38,5,FALSE)</f>
        <v>9</v>
      </c>
      <c r="R14" s="7">
        <f>VLOOKUP($B14,Daten1!$B$2:$M$38,6,FALSE)</f>
        <v>2</v>
      </c>
      <c r="S14" s="11" t="s">
        <v>6</v>
      </c>
      <c r="T14" s="11">
        <f>VLOOKUP($B14,Daten1!$B$2:$M$38,2,FALSE)</f>
        <v>8</v>
      </c>
      <c r="U14" s="7">
        <f>O14*U15/O15</f>
        <v>35</v>
      </c>
      <c r="V14" s="11" t="s">
        <v>5</v>
      </c>
      <c r="W14" s="11">
        <f>Q14</f>
        <v>9</v>
      </c>
      <c r="X14" s="7">
        <f>R14*X15/R15</f>
        <v>20</v>
      </c>
      <c r="Y14" s="11" t="s">
        <v>6</v>
      </c>
      <c r="Z14" s="11">
        <f>W14+T14</f>
        <v>17</v>
      </c>
      <c r="AA14" s="7">
        <f>X14+U14</f>
        <v>55</v>
      </c>
      <c r="AB14" s="11" t="s">
        <v>6</v>
      </c>
      <c r="AC14" s="11">
        <f>Z14+INT(AA14/AA15)</f>
        <v>17</v>
      </c>
      <c r="AD14" s="7">
        <f>MOD(AA14,AA15)</f>
        <v>55</v>
      </c>
      <c r="AE14" s="11" t="s">
        <v>6</v>
      </c>
      <c r="AF14" s="11">
        <f>AC14+INT(AD14/AD15)</f>
        <v>17</v>
      </c>
      <c r="AG14" s="7">
        <f>AD14/AI14</f>
        <v>11</v>
      </c>
      <c r="AI14" s="5">
        <f>_XLL.GGT(AD14,AD15)</f>
        <v>5</v>
      </c>
    </row>
    <row r="15" spans="3:33" ht="12.75">
      <c r="C15" s="11"/>
      <c r="D15" s="8">
        <f>VLOOKUP($B14,Daten1!$B$2:$M$38,4,FALSE)</f>
        <v>10</v>
      </c>
      <c r="E15" s="11"/>
      <c r="F15" s="11"/>
      <c r="G15" s="8">
        <f>VLOOKUP($B14,Daten1!$B$2:$M$38,7,FALSE)</f>
        <v>7</v>
      </c>
      <c r="H15" s="11"/>
      <c r="I15" s="6"/>
      <c r="J15" s="9"/>
      <c r="K15" s="10"/>
      <c r="N15" s="11"/>
      <c r="O15" s="8">
        <f>VLOOKUP($B14,Daten1!$B$2:$M$38,4,FALSE)</f>
        <v>10</v>
      </c>
      <c r="P15" s="11"/>
      <c r="Q15" s="11"/>
      <c r="R15" s="8">
        <f>VLOOKUP($B14,Daten1!$B$2:$M$38,7,FALSE)</f>
        <v>7</v>
      </c>
      <c r="S15" s="11"/>
      <c r="T15" s="11"/>
      <c r="U15" s="8">
        <f>VLOOKUP($B14,Daten1!$B$2:$M$38,8,FALSE)</f>
        <v>70</v>
      </c>
      <c r="V15" s="11"/>
      <c r="W15" s="11"/>
      <c r="X15" s="8">
        <f>VLOOKUP($B14,Daten1!$B$2:$M$38,8,FALSE)</f>
        <v>70</v>
      </c>
      <c r="Y15" s="11"/>
      <c r="Z15" s="11"/>
      <c r="AA15" s="8">
        <f>X15</f>
        <v>70</v>
      </c>
      <c r="AB15" s="11"/>
      <c r="AC15" s="11"/>
      <c r="AD15" s="8">
        <f>AA15</f>
        <v>70</v>
      </c>
      <c r="AE15" s="11"/>
      <c r="AF15" s="11"/>
      <c r="AG15" s="8">
        <f>AD15/AI14</f>
        <v>14</v>
      </c>
    </row>
    <row r="16" spans="10:11" ht="12.75">
      <c r="J16" s="9"/>
      <c r="K16" s="10"/>
    </row>
    <row r="17" spans="1:35" ht="12.75">
      <c r="A17" s="4" t="str">
        <f>B17&amp;")"</f>
        <v>5)</v>
      </c>
      <c r="B17" s="5">
        <f>B14+1</f>
        <v>5</v>
      </c>
      <c r="C17" s="11">
        <f>VLOOKUP($B17,Daten1!$B$2:$M$38,2,FALSE)</f>
        <v>9</v>
      </c>
      <c r="D17" s="7">
        <f>VLOOKUP($B17,Daten1!$B$2:$M$38,3,FALSE)</f>
        <v>5</v>
      </c>
      <c r="E17" s="11" t="s">
        <v>5</v>
      </c>
      <c r="F17" s="11">
        <f>VLOOKUP($B17,Daten1!$B$2:$M$38,5,FALSE)</f>
        <v>4</v>
      </c>
      <c r="G17" s="7">
        <f>VLOOKUP($B17,Daten1!$B$2:$M$38,6,FALSE)</f>
        <v>5</v>
      </c>
      <c r="H17" s="11" t="s">
        <v>6</v>
      </c>
      <c r="I17" s="6"/>
      <c r="J17" s="9"/>
      <c r="K17" s="10"/>
      <c r="L17" s="4" t="str">
        <f>A17</f>
        <v>5)</v>
      </c>
      <c r="N17" s="11">
        <f>VLOOKUP($B17,Daten1!$B$2:$M$38,2,FALSE)</f>
        <v>9</v>
      </c>
      <c r="O17" s="7">
        <f>VLOOKUP($B17,Daten1!$B$2:$M$38,3,FALSE)</f>
        <v>5</v>
      </c>
      <c r="P17" s="11" t="s">
        <v>5</v>
      </c>
      <c r="Q17" s="11">
        <f>VLOOKUP($B17,Daten1!$B$2:$M$38,5,FALSE)</f>
        <v>4</v>
      </c>
      <c r="R17" s="7">
        <f>VLOOKUP($B17,Daten1!$B$2:$M$38,6,FALSE)</f>
        <v>5</v>
      </c>
      <c r="S17" s="11" t="s">
        <v>6</v>
      </c>
      <c r="T17" s="11">
        <f>VLOOKUP($B17,Daten1!$B$2:$M$38,2,FALSE)</f>
        <v>9</v>
      </c>
      <c r="U17" s="7">
        <f>O17*U18/O18</f>
        <v>45</v>
      </c>
      <c r="V17" s="11" t="s">
        <v>5</v>
      </c>
      <c r="W17" s="11">
        <f>Q17</f>
        <v>4</v>
      </c>
      <c r="X17" s="7">
        <f>R17*X18/R18</f>
        <v>40</v>
      </c>
      <c r="Y17" s="11" t="s">
        <v>6</v>
      </c>
      <c r="Z17" s="11">
        <f>W17+T17</f>
        <v>13</v>
      </c>
      <c r="AA17" s="7">
        <f>X17+U17</f>
        <v>85</v>
      </c>
      <c r="AB17" s="11" t="s">
        <v>6</v>
      </c>
      <c r="AC17" s="11">
        <f>Z17+INT(AA17/AA18)</f>
        <v>14</v>
      </c>
      <c r="AD17" s="7">
        <f>MOD(AA17,AA18)</f>
        <v>13</v>
      </c>
      <c r="AE17" s="11" t="s">
        <v>6</v>
      </c>
      <c r="AF17" s="11">
        <f>AC17+INT(AD17/AD18)</f>
        <v>14</v>
      </c>
      <c r="AG17" s="7">
        <f>AD17/AI17</f>
        <v>13</v>
      </c>
      <c r="AI17" s="5">
        <f>_XLL.GGT(AD17,AD18)</f>
        <v>1</v>
      </c>
    </row>
    <row r="18" spans="3:33" ht="12.75">
      <c r="C18" s="11"/>
      <c r="D18" s="8">
        <f>VLOOKUP($B17,Daten1!$B$2:$M$38,4,FALSE)</f>
        <v>8</v>
      </c>
      <c r="E18" s="11"/>
      <c r="F18" s="11"/>
      <c r="G18" s="8">
        <f>VLOOKUP($B17,Daten1!$B$2:$M$38,7,FALSE)</f>
        <v>9</v>
      </c>
      <c r="H18" s="11"/>
      <c r="I18" s="6"/>
      <c r="J18" s="9"/>
      <c r="K18" s="10"/>
      <c r="N18" s="11"/>
      <c r="O18" s="8">
        <f>VLOOKUP($B17,Daten1!$B$2:$M$38,4,FALSE)</f>
        <v>8</v>
      </c>
      <c r="P18" s="11"/>
      <c r="Q18" s="11"/>
      <c r="R18" s="8">
        <f>VLOOKUP($B17,Daten1!$B$2:$M$38,7,FALSE)</f>
        <v>9</v>
      </c>
      <c r="S18" s="11"/>
      <c r="T18" s="11"/>
      <c r="U18" s="8">
        <f>VLOOKUP($B17,Daten1!$B$2:$M$38,8,FALSE)</f>
        <v>72</v>
      </c>
      <c r="V18" s="11"/>
      <c r="W18" s="11"/>
      <c r="X18" s="8">
        <f>VLOOKUP($B17,Daten1!$B$2:$M$38,8,FALSE)</f>
        <v>72</v>
      </c>
      <c r="Y18" s="11"/>
      <c r="Z18" s="11"/>
      <c r="AA18" s="8">
        <f>X18</f>
        <v>72</v>
      </c>
      <c r="AB18" s="11"/>
      <c r="AC18" s="11"/>
      <c r="AD18" s="8">
        <f>AA18</f>
        <v>72</v>
      </c>
      <c r="AE18" s="11"/>
      <c r="AF18" s="11"/>
      <c r="AG18" s="8">
        <f>AD18/AI17</f>
        <v>72</v>
      </c>
    </row>
    <row r="19" spans="10:11" ht="12.75">
      <c r="J19" s="9"/>
      <c r="K19" s="10"/>
    </row>
    <row r="20" spans="1:35" ht="12.75">
      <c r="A20" s="4" t="str">
        <f>B20&amp;")"</f>
        <v>6)</v>
      </c>
      <c r="B20" s="5">
        <f>B17+1</f>
        <v>6</v>
      </c>
      <c r="C20" s="11">
        <f>VLOOKUP($B20,Daten1!$B$2:$M$38,2,FALSE)</f>
        <v>10</v>
      </c>
      <c r="D20" s="7">
        <f>VLOOKUP($B20,Daten1!$B$2:$M$38,3,FALSE)</f>
        <v>5</v>
      </c>
      <c r="E20" s="11" t="s">
        <v>5</v>
      </c>
      <c r="F20" s="11">
        <f>VLOOKUP($B20,Daten1!$B$2:$M$38,5,FALSE)</f>
        <v>8</v>
      </c>
      <c r="G20" s="7">
        <f>VLOOKUP($B20,Daten1!$B$2:$M$38,6,FALSE)</f>
        <v>9</v>
      </c>
      <c r="H20" s="11" t="s">
        <v>6</v>
      </c>
      <c r="I20" s="6"/>
      <c r="J20" s="9"/>
      <c r="K20" s="10"/>
      <c r="L20" s="4" t="str">
        <f>A20</f>
        <v>6)</v>
      </c>
      <c r="N20" s="11">
        <f>VLOOKUP($B20,Daten1!$B$2:$M$38,2,FALSE)</f>
        <v>10</v>
      </c>
      <c r="O20" s="7">
        <f>VLOOKUP($B20,Daten1!$B$2:$M$38,3,FALSE)</f>
        <v>5</v>
      </c>
      <c r="P20" s="11" t="s">
        <v>5</v>
      </c>
      <c r="Q20" s="11">
        <f>VLOOKUP($B20,Daten1!$B$2:$M$38,5,FALSE)</f>
        <v>8</v>
      </c>
      <c r="R20" s="7">
        <f>VLOOKUP($B20,Daten1!$B$2:$M$38,6,FALSE)</f>
        <v>9</v>
      </c>
      <c r="S20" s="11" t="s">
        <v>6</v>
      </c>
      <c r="T20" s="11">
        <f>VLOOKUP($B20,Daten1!$B$2:$M$38,2,FALSE)</f>
        <v>10</v>
      </c>
      <c r="U20" s="7">
        <f>O20*U21/O21</f>
        <v>35</v>
      </c>
      <c r="V20" s="11" t="s">
        <v>5</v>
      </c>
      <c r="W20" s="11">
        <f>Q20</f>
        <v>8</v>
      </c>
      <c r="X20" s="7">
        <f>R20*X21/R21</f>
        <v>45</v>
      </c>
      <c r="Y20" s="11" t="s">
        <v>6</v>
      </c>
      <c r="Z20" s="11">
        <f>W20+T20</f>
        <v>18</v>
      </c>
      <c r="AA20" s="7">
        <f>X20+U20</f>
        <v>80</v>
      </c>
      <c r="AB20" s="11" t="s">
        <v>6</v>
      </c>
      <c r="AC20" s="11">
        <f>Z20+INT(AA20/AA21)</f>
        <v>19</v>
      </c>
      <c r="AD20" s="7">
        <f>MOD(AA20,AA21)</f>
        <v>10</v>
      </c>
      <c r="AE20" s="11" t="s">
        <v>6</v>
      </c>
      <c r="AF20" s="11">
        <f>AC20+INT(AD20/AD21)</f>
        <v>19</v>
      </c>
      <c r="AG20" s="7">
        <f>AD20/AI20</f>
        <v>1</v>
      </c>
      <c r="AI20" s="5">
        <f>_XLL.GGT(AD20,AD21)</f>
        <v>10</v>
      </c>
    </row>
    <row r="21" spans="3:33" ht="12.75">
      <c r="C21" s="11"/>
      <c r="D21" s="8">
        <f>VLOOKUP($B20,Daten1!$B$2:$M$38,4,FALSE)</f>
        <v>10</v>
      </c>
      <c r="E21" s="11"/>
      <c r="F21" s="11"/>
      <c r="G21" s="8">
        <f>VLOOKUP($B20,Daten1!$B$2:$M$38,7,FALSE)</f>
        <v>14</v>
      </c>
      <c r="H21" s="11"/>
      <c r="I21" s="6"/>
      <c r="J21" s="9"/>
      <c r="K21" s="10"/>
      <c r="N21" s="11"/>
      <c r="O21" s="8">
        <f>VLOOKUP($B20,Daten1!$B$2:$M$38,4,FALSE)</f>
        <v>10</v>
      </c>
      <c r="P21" s="11"/>
      <c r="Q21" s="11"/>
      <c r="R21" s="8">
        <f>VLOOKUP($B20,Daten1!$B$2:$M$38,7,FALSE)</f>
        <v>14</v>
      </c>
      <c r="S21" s="11"/>
      <c r="T21" s="11"/>
      <c r="U21" s="8">
        <f>VLOOKUP($B20,Daten1!$B$2:$M$38,8,FALSE)</f>
        <v>70</v>
      </c>
      <c r="V21" s="11"/>
      <c r="W21" s="11"/>
      <c r="X21" s="8">
        <f>VLOOKUP($B20,Daten1!$B$2:$M$38,8,FALSE)</f>
        <v>70</v>
      </c>
      <c r="Y21" s="11"/>
      <c r="Z21" s="11"/>
      <c r="AA21" s="8">
        <f>X21</f>
        <v>70</v>
      </c>
      <c r="AB21" s="11"/>
      <c r="AC21" s="11"/>
      <c r="AD21" s="8">
        <f>AA21</f>
        <v>70</v>
      </c>
      <c r="AE21" s="11"/>
      <c r="AF21" s="11"/>
      <c r="AG21" s="8">
        <f>AD21/AI20</f>
        <v>7</v>
      </c>
    </row>
    <row r="22" spans="10:11" ht="12.75">
      <c r="J22" s="9"/>
      <c r="K22" s="10"/>
    </row>
    <row r="23" spans="1:35" ht="12.75">
      <c r="A23" s="4" t="str">
        <f>B23&amp;")"</f>
        <v>7)</v>
      </c>
      <c r="B23" s="5">
        <f>B20+1</f>
        <v>7</v>
      </c>
      <c r="C23" s="11">
        <f>VLOOKUP($B23,Daten1!$B$2:$M$38,2,FALSE)</f>
        <v>9</v>
      </c>
      <c r="D23" s="7">
        <f>VLOOKUP($B23,Daten1!$B$2:$M$38,3,FALSE)</f>
        <v>7</v>
      </c>
      <c r="E23" s="11" t="s">
        <v>5</v>
      </c>
      <c r="F23" s="11">
        <f>VLOOKUP($B23,Daten1!$B$2:$M$38,5,FALSE)</f>
        <v>6</v>
      </c>
      <c r="G23" s="7">
        <f>VLOOKUP($B23,Daten1!$B$2:$M$38,6,FALSE)</f>
        <v>7</v>
      </c>
      <c r="H23" s="11" t="s">
        <v>6</v>
      </c>
      <c r="I23" s="6"/>
      <c r="J23" s="9"/>
      <c r="K23" s="10"/>
      <c r="L23" s="4" t="str">
        <f>A23</f>
        <v>7)</v>
      </c>
      <c r="N23" s="11">
        <f>VLOOKUP($B23,Daten1!$B$2:$M$38,2,FALSE)</f>
        <v>9</v>
      </c>
      <c r="O23" s="7">
        <f>VLOOKUP($B23,Daten1!$B$2:$M$38,3,FALSE)</f>
        <v>7</v>
      </c>
      <c r="P23" s="11" t="s">
        <v>5</v>
      </c>
      <c r="Q23" s="11">
        <f>VLOOKUP($B23,Daten1!$B$2:$M$38,5,FALSE)</f>
        <v>6</v>
      </c>
      <c r="R23" s="7">
        <f>VLOOKUP($B23,Daten1!$B$2:$M$38,6,FALSE)</f>
        <v>7</v>
      </c>
      <c r="S23" s="11" t="s">
        <v>6</v>
      </c>
      <c r="T23" s="11">
        <f>VLOOKUP($B23,Daten1!$B$2:$M$38,2,FALSE)</f>
        <v>9</v>
      </c>
      <c r="U23" s="7">
        <f>O23*U24/O24</f>
        <v>91</v>
      </c>
      <c r="V23" s="11" t="s">
        <v>5</v>
      </c>
      <c r="W23" s="11">
        <f>Q23</f>
        <v>6</v>
      </c>
      <c r="X23" s="7">
        <f>R23*X24/R24</f>
        <v>77</v>
      </c>
      <c r="Y23" s="11" t="s">
        <v>6</v>
      </c>
      <c r="Z23" s="11">
        <f>W23+T23</f>
        <v>15</v>
      </c>
      <c r="AA23" s="7">
        <f>X23+U23</f>
        <v>168</v>
      </c>
      <c r="AB23" s="11" t="s">
        <v>6</v>
      </c>
      <c r="AC23" s="11">
        <f>Z23+INT(AA23/AA24)</f>
        <v>16</v>
      </c>
      <c r="AD23" s="7">
        <f>MOD(AA23,AA24)</f>
        <v>25</v>
      </c>
      <c r="AE23" s="11" t="s">
        <v>6</v>
      </c>
      <c r="AF23" s="11">
        <f>AC23+INT(AD23/AD24)</f>
        <v>16</v>
      </c>
      <c r="AG23" s="7">
        <f>AD23/AI23</f>
        <v>25</v>
      </c>
      <c r="AI23" s="5">
        <f>_XLL.GGT(AD23,AD24)</f>
        <v>1</v>
      </c>
    </row>
    <row r="24" spans="3:33" ht="12.75">
      <c r="C24" s="11"/>
      <c r="D24" s="8">
        <f>VLOOKUP($B23,Daten1!$B$2:$M$38,4,FALSE)</f>
        <v>11</v>
      </c>
      <c r="E24" s="11"/>
      <c r="F24" s="11"/>
      <c r="G24" s="8">
        <f>VLOOKUP($B23,Daten1!$B$2:$M$38,7,FALSE)</f>
        <v>13</v>
      </c>
      <c r="H24" s="11"/>
      <c r="I24" s="6"/>
      <c r="J24" s="9"/>
      <c r="K24" s="10"/>
      <c r="N24" s="11"/>
      <c r="O24" s="8">
        <f>VLOOKUP($B23,Daten1!$B$2:$M$38,4,FALSE)</f>
        <v>11</v>
      </c>
      <c r="P24" s="11"/>
      <c r="Q24" s="11"/>
      <c r="R24" s="8">
        <f>VLOOKUP($B23,Daten1!$B$2:$M$38,7,FALSE)</f>
        <v>13</v>
      </c>
      <c r="S24" s="11"/>
      <c r="T24" s="11"/>
      <c r="U24" s="8">
        <f>VLOOKUP($B23,Daten1!$B$2:$M$38,8,FALSE)</f>
        <v>143</v>
      </c>
      <c r="V24" s="11"/>
      <c r="W24" s="11"/>
      <c r="X24" s="8">
        <f>VLOOKUP($B23,Daten1!$B$2:$M$38,8,FALSE)</f>
        <v>143</v>
      </c>
      <c r="Y24" s="11"/>
      <c r="Z24" s="11"/>
      <c r="AA24" s="8">
        <f>X24</f>
        <v>143</v>
      </c>
      <c r="AB24" s="11"/>
      <c r="AC24" s="11"/>
      <c r="AD24" s="8">
        <f>AA24</f>
        <v>143</v>
      </c>
      <c r="AE24" s="11"/>
      <c r="AF24" s="11"/>
      <c r="AG24" s="8">
        <f>AD24/AI23</f>
        <v>143</v>
      </c>
    </row>
    <row r="25" spans="10:11" ht="12.75">
      <c r="J25" s="9"/>
      <c r="K25" s="10"/>
    </row>
    <row r="26" spans="1:35" ht="12.75">
      <c r="A26" s="4" t="str">
        <f>B26&amp;")"</f>
        <v>8)</v>
      </c>
      <c r="B26" s="5">
        <f>B23+1</f>
        <v>8</v>
      </c>
      <c r="C26" s="11">
        <f>VLOOKUP($B26,Daten1!$B$2:$M$38,2,FALSE)</f>
        <v>2</v>
      </c>
      <c r="D26" s="7">
        <f>VLOOKUP($B26,Daten1!$B$2:$M$38,3,FALSE)</f>
        <v>4</v>
      </c>
      <c r="E26" s="11" t="s">
        <v>5</v>
      </c>
      <c r="F26" s="11">
        <f>VLOOKUP($B26,Daten1!$B$2:$M$38,5,FALSE)</f>
        <v>5</v>
      </c>
      <c r="G26" s="7">
        <f>VLOOKUP($B26,Daten1!$B$2:$M$38,6,FALSE)</f>
        <v>5</v>
      </c>
      <c r="H26" s="11" t="s">
        <v>6</v>
      </c>
      <c r="I26" s="6"/>
      <c r="J26" s="9"/>
      <c r="K26" s="10"/>
      <c r="L26" s="4" t="str">
        <f>A26</f>
        <v>8)</v>
      </c>
      <c r="N26" s="11">
        <f>VLOOKUP($B26,Daten1!$B$2:$M$38,2,FALSE)</f>
        <v>2</v>
      </c>
      <c r="O26" s="7">
        <f>VLOOKUP($B26,Daten1!$B$2:$M$38,3,FALSE)</f>
        <v>4</v>
      </c>
      <c r="P26" s="11" t="s">
        <v>5</v>
      </c>
      <c r="Q26" s="11">
        <f>VLOOKUP($B26,Daten1!$B$2:$M$38,5,FALSE)</f>
        <v>5</v>
      </c>
      <c r="R26" s="7">
        <f>VLOOKUP($B26,Daten1!$B$2:$M$38,6,FALSE)</f>
        <v>5</v>
      </c>
      <c r="S26" s="11" t="s">
        <v>6</v>
      </c>
      <c r="T26" s="11">
        <f>VLOOKUP($B26,Daten1!$B$2:$M$38,2,FALSE)</f>
        <v>2</v>
      </c>
      <c r="U26" s="7">
        <f>O26*U27/O27</f>
        <v>28</v>
      </c>
      <c r="V26" s="11" t="s">
        <v>5</v>
      </c>
      <c r="W26" s="11">
        <f>Q26</f>
        <v>5</v>
      </c>
      <c r="X26" s="7">
        <f>R26*X27/R27</f>
        <v>30</v>
      </c>
      <c r="Y26" s="11" t="s">
        <v>6</v>
      </c>
      <c r="Z26" s="11">
        <f>W26+T26</f>
        <v>7</v>
      </c>
      <c r="AA26" s="7">
        <f>X26+U26</f>
        <v>58</v>
      </c>
      <c r="AB26" s="11" t="s">
        <v>6</v>
      </c>
      <c r="AC26" s="11">
        <f>Z26+INT(AA26/AA27)</f>
        <v>8</v>
      </c>
      <c r="AD26" s="7">
        <f>MOD(AA26,AA27)</f>
        <v>16</v>
      </c>
      <c r="AE26" s="11" t="s">
        <v>6</v>
      </c>
      <c r="AF26" s="11">
        <f>AC26+INT(AD26/AD27)</f>
        <v>8</v>
      </c>
      <c r="AG26" s="7">
        <f>AD26/AI26</f>
        <v>8</v>
      </c>
      <c r="AI26" s="5">
        <f>_XLL.GGT(AD26,AD27)</f>
        <v>2</v>
      </c>
    </row>
    <row r="27" spans="3:33" ht="12.75">
      <c r="C27" s="11"/>
      <c r="D27" s="8">
        <f>VLOOKUP($B26,Daten1!$B$2:$M$38,4,FALSE)</f>
        <v>6</v>
      </c>
      <c r="E27" s="11"/>
      <c r="F27" s="11"/>
      <c r="G27" s="8">
        <f>VLOOKUP($B26,Daten1!$B$2:$M$38,7,FALSE)</f>
        <v>7</v>
      </c>
      <c r="H27" s="11"/>
      <c r="I27" s="6"/>
      <c r="J27" s="9"/>
      <c r="K27" s="10"/>
      <c r="N27" s="11"/>
      <c r="O27" s="8">
        <f>VLOOKUP($B26,Daten1!$B$2:$M$38,4,FALSE)</f>
        <v>6</v>
      </c>
      <c r="P27" s="11"/>
      <c r="Q27" s="11"/>
      <c r="R27" s="8">
        <f>VLOOKUP($B26,Daten1!$B$2:$M$38,7,FALSE)</f>
        <v>7</v>
      </c>
      <c r="S27" s="11"/>
      <c r="T27" s="11"/>
      <c r="U27" s="8">
        <f>VLOOKUP($B26,Daten1!$B$2:$M$38,8,FALSE)</f>
        <v>42</v>
      </c>
      <c r="V27" s="11"/>
      <c r="W27" s="11"/>
      <c r="X27" s="8">
        <f>VLOOKUP($B26,Daten1!$B$2:$M$38,8,FALSE)</f>
        <v>42</v>
      </c>
      <c r="Y27" s="11"/>
      <c r="Z27" s="11"/>
      <c r="AA27" s="8">
        <f>X27</f>
        <v>42</v>
      </c>
      <c r="AB27" s="11"/>
      <c r="AC27" s="11"/>
      <c r="AD27" s="8">
        <f>AA27</f>
        <v>42</v>
      </c>
      <c r="AE27" s="11"/>
      <c r="AF27" s="11"/>
      <c r="AG27" s="8">
        <f>AD27/AI26</f>
        <v>21</v>
      </c>
    </row>
    <row r="28" spans="10:11" ht="12.75">
      <c r="J28" s="9"/>
      <c r="K28" s="10"/>
    </row>
    <row r="29" spans="1:35" ht="12.75">
      <c r="A29" s="4" t="str">
        <f>B29&amp;")"</f>
        <v>9)</v>
      </c>
      <c r="B29" s="5">
        <f>B26+1</f>
        <v>9</v>
      </c>
      <c r="C29" s="11">
        <f>VLOOKUP($B29,Daten1!$B$2:$M$38,2,FALSE)</f>
        <v>7</v>
      </c>
      <c r="D29" s="7">
        <f>VLOOKUP($B29,Daten1!$B$2:$M$38,3,FALSE)</f>
        <v>8</v>
      </c>
      <c r="E29" s="11" t="s">
        <v>5</v>
      </c>
      <c r="F29" s="11">
        <f>VLOOKUP($B29,Daten1!$B$2:$M$38,5,FALSE)</f>
        <v>5</v>
      </c>
      <c r="G29" s="7">
        <f>VLOOKUP($B29,Daten1!$B$2:$M$38,6,FALSE)</f>
        <v>7</v>
      </c>
      <c r="H29" s="11" t="s">
        <v>6</v>
      </c>
      <c r="I29" s="6"/>
      <c r="J29" s="9"/>
      <c r="K29" s="10"/>
      <c r="L29" s="4" t="str">
        <f>A29</f>
        <v>9)</v>
      </c>
      <c r="N29" s="11">
        <f>VLOOKUP($B29,Daten1!$B$2:$M$38,2,FALSE)</f>
        <v>7</v>
      </c>
      <c r="O29" s="7">
        <f>VLOOKUP($B29,Daten1!$B$2:$M$38,3,FALSE)</f>
        <v>8</v>
      </c>
      <c r="P29" s="11" t="s">
        <v>5</v>
      </c>
      <c r="Q29" s="11">
        <f>VLOOKUP($B29,Daten1!$B$2:$M$38,5,FALSE)</f>
        <v>5</v>
      </c>
      <c r="R29" s="7">
        <f>VLOOKUP($B29,Daten1!$B$2:$M$38,6,FALSE)</f>
        <v>7</v>
      </c>
      <c r="S29" s="11" t="s">
        <v>6</v>
      </c>
      <c r="T29" s="11">
        <f>VLOOKUP($B29,Daten1!$B$2:$M$38,2,FALSE)</f>
        <v>7</v>
      </c>
      <c r="U29" s="7">
        <f>O29*U30/O30</f>
        <v>104</v>
      </c>
      <c r="V29" s="11" t="s">
        <v>5</v>
      </c>
      <c r="W29" s="11">
        <f>Q29</f>
        <v>5</v>
      </c>
      <c r="X29" s="7">
        <f>R29*X30/R30</f>
        <v>77</v>
      </c>
      <c r="Y29" s="11" t="s">
        <v>6</v>
      </c>
      <c r="Z29" s="11">
        <f>W29+T29</f>
        <v>12</v>
      </c>
      <c r="AA29" s="7">
        <f>X29+U29</f>
        <v>181</v>
      </c>
      <c r="AB29" s="11" t="s">
        <v>6</v>
      </c>
      <c r="AC29" s="11">
        <f>Z29+INT(AA29/AA30)</f>
        <v>13</v>
      </c>
      <c r="AD29" s="7">
        <f>MOD(AA29,AA30)</f>
        <v>38</v>
      </c>
      <c r="AE29" s="11" t="s">
        <v>6</v>
      </c>
      <c r="AF29" s="11">
        <f>AC29+INT(AD29/AD30)</f>
        <v>13</v>
      </c>
      <c r="AG29" s="7">
        <f>AD29/AI29</f>
        <v>38</v>
      </c>
      <c r="AI29" s="5">
        <f>_XLL.GGT(AD29,AD30)</f>
        <v>1</v>
      </c>
    </row>
    <row r="30" spans="3:33" ht="12.75">
      <c r="C30" s="11"/>
      <c r="D30" s="8">
        <f>VLOOKUP($B29,Daten1!$B$2:$M$38,4,FALSE)</f>
        <v>11</v>
      </c>
      <c r="E30" s="11"/>
      <c r="F30" s="11"/>
      <c r="G30" s="8">
        <f>VLOOKUP($B29,Daten1!$B$2:$M$38,7,FALSE)</f>
        <v>13</v>
      </c>
      <c r="H30" s="11"/>
      <c r="I30" s="6"/>
      <c r="J30" s="9"/>
      <c r="K30" s="10"/>
      <c r="N30" s="11"/>
      <c r="O30" s="8">
        <f>VLOOKUP($B29,Daten1!$B$2:$M$38,4,FALSE)</f>
        <v>11</v>
      </c>
      <c r="P30" s="11"/>
      <c r="Q30" s="11"/>
      <c r="R30" s="8">
        <f>VLOOKUP($B29,Daten1!$B$2:$M$38,7,FALSE)</f>
        <v>13</v>
      </c>
      <c r="S30" s="11"/>
      <c r="T30" s="11"/>
      <c r="U30" s="8">
        <f>VLOOKUP($B29,Daten1!$B$2:$M$38,8,FALSE)</f>
        <v>143</v>
      </c>
      <c r="V30" s="11"/>
      <c r="W30" s="11"/>
      <c r="X30" s="8">
        <f>VLOOKUP($B29,Daten1!$B$2:$M$38,8,FALSE)</f>
        <v>143</v>
      </c>
      <c r="Y30" s="11"/>
      <c r="Z30" s="11"/>
      <c r="AA30" s="8">
        <f>X30</f>
        <v>143</v>
      </c>
      <c r="AB30" s="11"/>
      <c r="AC30" s="11"/>
      <c r="AD30" s="8">
        <f>AA30</f>
        <v>143</v>
      </c>
      <c r="AE30" s="11"/>
      <c r="AF30" s="11"/>
      <c r="AG30" s="8">
        <f>AD30/AI29</f>
        <v>143</v>
      </c>
    </row>
    <row r="31" spans="10:11" ht="12.75">
      <c r="J31" s="9"/>
      <c r="K31" s="10"/>
    </row>
    <row r="32" spans="1:35" ht="12.75">
      <c r="A32" s="4" t="str">
        <f>B32&amp;")"</f>
        <v>10)</v>
      </c>
      <c r="B32" s="5">
        <f>B29+1</f>
        <v>10</v>
      </c>
      <c r="C32" s="11">
        <f>VLOOKUP($B32,Daten1!$B$2:$M$38,2,FALSE)</f>
        <v>9</v>
      </c>
      <c r="D32" s="7">
        <f>VLOOKUP($B32,Daten1!$B$2:$M$38,3,FALSE)</f>
        <v>8</v>
      </c>
      <c r="E32" s="11" t="s">
        <v>5</v>
      </c>
      <c r="F32" s="11">
        <f>VLOOKUP($B32,Daten1!$B$2:$M$38,5,FALSE)</f>
        <v>5</v>
      </c>
      <c r="G32" s="7">
        <f>VLOOKUP($B32,Daten1!$B$2:$M$38,6,FALSE)</f>
        <v>3</v>
      </c>
      <c r="H32" s="11" t="s">
        <v>6</v>
      </c>
      <c r="I32" s="6"/>
      <c r="J32" s="9"/>
      <c r="K32" s="10"/>
      <c r="L32" s="4" t="str">
        <f>A32</f>
        <v>10)</v>
      </c>
      <c r="N32" s="11">
        <f>VLOOKUP($B32,Daten1!$B$2:$M$38,2,FALSE)</f>
        <v>9</v>
      </c>
      <c r="O32" s="7">
        <f>VLOOKUP($B32,Daten1!$B$2:$M$38,3,FALSE)</f>
        <v>8</v>
      </c>
      <c r="P32" s="11" t="s">
        <v>5</v>
      </c>
      <c r="Q32" s="11">
        <f>VLOOKUP($B32,Daten1!$B$2:$M$38,5,FALSE)</f>
        <v>5</v>
      </c>
      <c r="R32" s="7">
        <f>VLOOKUP($B32,Daten1!$B$2:$M$38,6,FALSE)</f>
        <v>3</v>
      </c>
      <c r="S32" s="11" t="s">
        <v>6</v>
      </c>
      <c r="T32" s="11">
        <f>VLOOKUP($B32,Daten1!$B$2:$M$38,2,FALSE)</f>
        <v>9</v>
      </c>
      <c r="U32" s="7">
        <f>O32*U33/O33</f>
        <v>16</v>
      </c>
      <c r="V32" s="11" t="s">
        <v>5</v>
      </c>
      <c r="W32" s="11">
        <f>Q32</f>
        <v>5</v>
      </c>
      <c r="X32" s="7">
        <f>R32*X33/R33</f>
        <v>9</v>
      </c>
      <c r="Y32" s="11" t="s">
        <v>6</v>
      </c>
      <c r="Z32" s="11">
        <f>W32+T32</f>
        <v>14</v>
      </c>
      <c r="AA32" s="7">
        <f>X32+U32</f>
        <v>25</v>
      </c>
      <c r="AB32" s="11" t="s">
        <v>6</v>
      </c>
      <c r="AC32" s="11">
        <f>Z32+INT(AA32/AA33)</f>
        <v>15</v>
      </c>
      <c r="AD32" s="7">
        <f>MOD(AA32,AA33)</f>
        <v>1</v>
      </c>
      <c r="AE32" s="11" t="s">
        <v>6</v>
      </c>
      <c r="AF32" s="11">
        <f>AC32+INT(AD32/AD33)</f>
        <v>15</v>
      </c>
      <c r="AG32" s="7">
        <f>AD32/AI32</f>
        <v>1</v>
      </c>
      <c r="AI32" s="5">
        <f>_XLL.GGT(AD32,AD33)</f>
        <v>1</v>
      </c>
    </row>
    <row r="33" spans="3:33" ht="12.75">
      <c r="C33" s="11"/>
      <c r="D33" s="8">
        <f>VLOOKUP($B32,Daten1!$B$2:$M$38,4,FALSE)</f>
        <v>12</v>
      </c>
      <c r="E33" s="11"/>
      <c r="F33" s="11"/>
      <c r="G33" s="8">
        <f>VLOOKUP($B32,Daten1!$B$2:$M$38,7,FALSE)</f>
        <v>8</v>
      </c>
      <c r="H33" s="11"/>
      <c r="I33" s="6"/>
      <c r="J33" s="9"/>
      <c r="K33" s="10"/>
      <c r="N33" s="11"/>
      <c r="O33" s="8">
        <f>VLOOKUP($B32,Daten1!$B$2:$M$38,4,FALSE)</f>
        <v>12</v>
      </c>
      <c r="P33" s="11"/>
      <c r="Q33" s="11"/>
      <c r="R33" s="8">
        <f>VLOOKUP($B32,Daten1!$B$2:$M$38,7,FALSE)</f>
        <v>8</v>
      </c>
      <c r="S33" s="11"/>
      <c r="T33" s="11"/>
      <c r="U33" s="8">
        <f>VLOOKUP($B32,Daten1!$B$2:$M$38,8,FALSE)</f>
        <v>24</v>
      </c>
      <c r="V33" s="11"/>
      <c r="W33" s="11"/>
      <c r="X33" s="8">
        <f>VLOOKUP($B32,Daten1!$B$2:$M$38,8,FALSE)</f>
        <v>24</v>
      </c>
      <c r="Y33" s="11"/>
      <c r="Z33" s="11"/>
      <c r="AA33" s="8">
        <f>X33</f>
        <v>24</v>
      </c>
      <c r="AB33" s="11"/>
      <c r="AC33" s="11"/>
      <c r="AD33" s="8">
        <f>AA33</f>
        <v>24</v>
      </c>
      <c r="AE33" s="11"/>
      <c r="AF33" s="11"/>
      <c r="AG33" s="8">
        <f>AD33/AI32</f>
        <v>24</v>
      </c>
    </row>
    <row r="34" spans="10:11" ht="12.75">
      <c r="J34" s="9"/>
      <c r="K34" s="10"/>
    </row>
    <row r="35" spans="1:35" ht="12.75">
      <c r="A35" s="4" t="str">
        <f>B35&amp;")"</f>
        <v>11)</v>
      </c>
      <c r="B35" s="5">
        <f>B32+1</f>
        <v>11</v>
      </c>
      <c r="C35" s="11">
        <f>VLOOKUP($B35,Daten1!$B$2:$M$38,2,FALSE)</f>
        <v>8</v>
      </c>
      <c r="D35" s="7">
        <f>VLOOKUP($B35,Daten1!$B$2:$M$38,3,FALSE)</f>
        <v>3</v>
      </c>
      <c r="E35" s="11" t="s">
        <v>5</v>
      </c>
      <c r="F35" s="11">
        <f>VLOOKUP($B35,Daten1!$B$2:$M$38,5,FALSE)</f>
        <v>6</v>
      </c>
      <c r="G35" s="7">
        <f>VLOOKUP($B35,Daten1!$B$2:$M$38,6,FALSE)</f>
        <v>7</v>
      </c>
      <c r="H35" s="11" t="s">
        <v>6</v>
      </c>
      <c r="I35" s="6"/>
      <c r="J35" s="9"/>
      <c r="K35" s="10"/>
      <c r="L35" s="4" t="str">
        <f>A35</f>
        <v>11)</v>
      </c>
      <c r="N35" s="11">
        <f>VLOOKUP($B35,Daten1!$B$2:$M$38,2,FALSE)</f>
        <v>8</v>
      </c>
      <c r="O35" s="7">
        <f>VLOOKUP($B35,Daten1!$B$2:$M$38,3,FALSE)</f>
        <v>3</v>
      </c>
      <c r="P35" s="11" t="s">
        <v>5</v>
      </c>
      <c r="Q35" s="11">
        <f>VLOOKUP($B35,Daten1!$B$2:$M$38,5,FALSE)</f>
        <v>6</v>
      </c>
      <c r="R35" s="7">
        <f>VLOOKUP($B35,Daten1!$B$2:$M$38,6,FALSE)</f>
        <v>7</v>
      </c>
      <c r="S35" s="11" t="s">
        <v>6</v>
      </c>
      <c r="T35" s="11">
        <f>VLOOKUP($B35,Daten1!$B$2:$M$38,2,FALSE)</f>
        <v>8</v>
      </c>
      <c r="U35" s="7">
        <f>O35*U36/O36</f>
        <v>12</v>
      </c>
      <c r="V35" s="11" t="s">
        <v>5</v>
      </c>
      <c r="W35" s="11">
        <f>Q35</f>
        <v>6</v>
      </c>
      <c r="X35" s="7">
        <f>R35*X36/R36</f>
        <v>21</v>
      </c>
      <c r="Y35" s="11" t="s">
        <v>6</v>
      </c>
      <c r="Z35" s="11">
        <f>W35+T35</f>
        <v>14</v>
      </c>
      <c r="AA35" s="7">
        <f>X35+U35</f>
        <v>33</v>
      </c>
      <c r="AB35" s="11" t="s">
        <v>6</v>
      </c>
      <c r="AC35" s="11">
        <f>Z35+INT(AA35/AA36)</f>
        <v>14</v>
      </c>
      <c r="AD35" s="7">
        <f>MOD(AA35,AA36)</f>
        <v>33</v>
      </c>
      <c r="AE35" s="11" t="s">
        <v>6</v>
      </c>
      <c r="AF35" s="11">
        <f>AC35+INT(AD35/AD36)</f>
        <v>14</v>
      </c>
      <c r="AG35" s="7">
        <f>AD35/AI35</f>
        <v>11</v>
      </c>
      <c r="AI35" s="5">
        <f>_XLL.GGT(AD35,AD36)</f>
        <v>3</v>
      </c>
    </row>
    <row r="36" spans="3:33" ht="12.75">
      <c r="C36" s="11"/>
      <c r="D36" s="8">
        <f>VLOOKUP($B35,Daten1!$B$2:$M$38,4,FALSE)</f>
        <v>9</v>
      </c>
      <c r="E36" s="11"/>
      <c r="F36" s="11"/>
      <c r="G36" s="8">
        <f>VLOOKUP($B35,Daten1!$B$2:$M$38,7,FALSE)</f>
        <v>12</v>
      </c>
      <c r="H36" s="11"/>
      <c r="I36" s="6"/>
      <c r="J36" s="9"/>
      <c r="K36" s="10"/>
      <c r="N36" s="11"/>
      <c r="O36" s="8">
        <f>VLOOKUP($B35,Daten1!$B$2:$M$38,4,FALSE)</f>
        <v>9</v>
      </c>
      <c r="P36" s="11"/>
      <c r="Q36" s="11"/>
      <c r="R36" s="8">
        <f>VLOOKUP($B35,Daten1!$B$2:$M$38,7,FALSE)</f>
        <v>12</v>
      </c>
      <c r="S36" s="11"/>
      <c r="T36" s="11"/>
      <c r="U36" s="8">
        <f>VLOOKUP($B35,Daten1!$B$2:$M$38,8,FALSE)</f>
        <v>36</v>
      </c>
      <c r="V36" s="11"/>
      <c r="W36" s="11"/>
      <c r="X36" s="8">
        <f>VLOOKUP($B35,Daten1!$B$2:$M$38,8,FALSE)</f>
        <v>36</v>
      </c>
      <c r="Y36" s="11"/>
      <c r="Z36" s="11"/>
      <c r="AA36" s="8">
        <f>X36</f>
        <v>36</v>
      </c>
      <c r="AB36" s="11"/>
      <c r="AC36" s="11"/>
      <c r="AD36" s="8">
        <f>AA36</f>
        <v>36</v>
      </c>
      <c r="AE36" s="11"/>
      <c r="AF36" s="11"/>
      <c r="AG36" s="8">
        <f>AD36/AI35</f>
        <v>12</v>
      </c>
    </row>
    <row r="37" spans="10:11" ht="12.75">
      <c r="J37" s="9"/>
      <c r="K37" s="10"/>
    </row>
    <row r="38" spans="1:35" ht="12.75">
      <c r="A38" s="4" t="str">
        <f>B38&amp;")"</f>
        <v>12)</v>
      </c>
      <c r="B38" s="5">
        <f>B35+1</f>
        <v>12</v>
      </c>
      <c r="C38" s="11">
        <f>VLOOKUP($B38,Daten1!$B$2:$M$38,2,FALSE)</f>
        <v>7</v>
      </c>
      <c r="D38" s="7">
        <f>VLOOKUP($B38,Daten1!$B$2:$M$38,3,FALSE)</f>
        <v>8</v>
      </c>
      <c r="E38" s="11" t="s">
        <v>5</v>
      </c>
      <c r="F38" s="11">
        <f>VLOOKUP($B38,Daten1!$B$2:$M$38,5,FALSE)</f>
        <v>8</v>
      </c>
      <c r="G38" s="7">
        <f>VLOOKUP($B38,Daten1!$B$2:$M$38,6,FALSE)</f>
        <v>11</v>
      </c>
      <c r="H38" s="11" t="s">
        <v>6</v>
      </c>
      <c r="I38" s="6"/>
      <c r="J38" s="9"/>
      <c r="K38" s="10"/>
      <c r="L38" s="4" t="str">
        <f>A38</f>
        <v>12)</v>
      </c>
      <c r="N38" s="11">
        <f>VLOOKUP($B38,Daten1!$B$2:$M$38,2,FALSE)</f>
        <v>7</v>
      </c>
      <c r="O38" s="7">
        <f>VLOOKUP($B38,Daten1!$B$2:$M$38,3,FALSE)</f>
        <v>8</v>
      </c>
      <c r="P38" s="11" t="s">
        <v>5</v>
      </c>
      <c r="Q38" s="11">
        <f>VLOOKUP($B38,Daten1!$B$2:$M$38,5,FALSE)</f>
        <v>8</v>
      </c>
      <c r="R38" s="7">
        <f>VLOOKUP($B38,Daten1!$B$2:$M$38,6,FALSE)</f>
        <v>11</v>
      </c>
      <c r="S38" s="11" t="s">
        <v>6</v>
      </c>
      <c r="T38" s="11">
        <f>VLOOKUP($B38,Daten1!$B$2:$M$38,2,FALSE)</f>
        <v>7</v>
      </c>
      <c r="U38" s="7">
        <f>O38*U39/O39</f>
        <v>104</v>
      </c>
      <c r="V38" s="11" t="s">
        <v>5</v>
      </c>
      <c r="W38" s="11">
        <f>Q38</f>
        <v>8</v>
      </c>
      <c r="X38" s="7">
        <f>R38*X39/R39</f>
        <v>121</v>
      </c>
      <c r="Y38" s="11" t="s">
        <v>6</v>
      </c>
      <c r="Z38" s="11">
        <f>W38+T38</f>
        <v>15</v>
      </c>
      <c r="AA38" s="7">
        <f>X38+U38</f>
        <v>225</v>
      </c>
      <c r="AB38" s="11" t="s">
        <v>6</v>
      </c>
      <c r="AC38" s="11">
        <f>Z38+INT(AA38/AA39)</f>
        <v>16</v>
      </c>
      <c r="AD38" s="7">
        <f>MOD(AA38,AA39)</f>
        <v>82</v>
      </c>
      <c r="AE38" s="11" t="s">
        <v>6</v>
      </c>
      <c r="AF38" s="11">
        <f>AC38+INT(AD38/AD39)</f>
        <v>16</v>
      </c>
      <c r="AG38" s="7">
        <f>AD38/AI38</f>
        <v>82</v>
      </c>
      <c r="AI38" s="5">
        <f>_XLL.GGT(AD38,AD39)</f>
        <v>1</v>
      </c>
    </row>
    <row r="39" spans="3:33" ht="12.75">
      <c r="C39" s="11"/>
      <c r="D39" s="8">
        <f>VLOOKUP($B38,Daten1!$B$2:$M$38,4,FALSE)</f>
        <v>11</v>
      </c>
      <c r="E39" s="11"/>
      <c r="F39" s="11"/>
      <c r="G39" s="8">
        <f>VLOOKUP($B38,Daten1!$B$2:$M$38,7,FALSE)</f>
        <v>13</v>
      </c>
      <c r="H39" s="11"/>
      <c r="I39" s="6"/>
      <c r="J39" s="9"/>
      <c r="K39" s="10"/>
      <c r="N39" s="11"/>
      <c r="O39" s="8">
        <f>VLOOKUP($B38,Daten1!$B$2:$M$38,4,FALSE)</f>
        <v>11</v>
      </c>
      <c r="P39" s="11"/>
      <c r="Q39" s="11"/>
      <c r="R39" s="8">
        <f>VLOOKUP($B38,Daten1!$B$2:$M$38,7,FALSE)</f>
        <v>13</v>
      </c>
      <c r="S39" s="11"/>
      <c r="T39" s="11"/>
      <c r="U39" s="8">
        <f>VLOOKUP($B38,Daten1!$B$2:$M$38,8,FALSE)</f>
        <v>143</v>
      </c>
      <c r="V39" s="11"/>
      <c r="W39" s="11"/>
      <c r="X39" s="8">
        <f>VLOOKUP($B38,Daten1!$B$2:$M$38,8,FALSE)</f>
        <v>143</v>
      </c>
      <c r="Y39" s="11"/>
      <c r="Z39" s="11"/>
      <c r="AA39" s="8">
        <f>X39</f>
        <v>143</v>
      </c>
      <c r="AB39" s="11"/>
      <c r="AC39" s="11"/>
      <c r="AD39" s="8">
        <f>AA39</f>
        <v>143</v>
      </c>
      <c r="AE39" s="11"/>
      <c r="AF39" s="11"/>
      <c r="AG39" s="8">
        <f>AD39/AI38</f>
        <v>143</v>
      </c>
    </row>
  </sheetData>
  <sheetProtection/>
  <mergeCells count="207">
    <mergeCell ref="P5:P6"/>
    <mergeCell ref="Q5:Q6"/>
    <mergeCell ref="T5:T6"/>
    <mergeCell ref="V5:V6"/>
    <mergeCell ref="W5:W6"/>
    <mergeCell ref="Y5:Y6"/>
    <mergeCell ref="Z5:Z6"/>
    <mergeCell ref="C5:C6"/>
    <mergeCell ref="E5:E6"/>
    <mergeCell ref="F5:F6"/>
    <mergeCell ref="H5:H6"/>
    <mergeCell ref="N5:N6"/>
    <mergeCell ref="AB5:AB6"/>
    <mergeCell ref="AC5:AC6"/>
    <mergeCell ref="AE5:AE6"/>
    <mergeCell ref="AF5:AF6"/>
    <mergeCell ref="C8:C9"/>
    <mergeCell ref="E8:E9"/>
    <mergeCell ref="F8:F9"/>
    <mergeCell ref="H8:H9"/>
    <mergeCell ref="N8:N9"/>
    <mergeCell ref="S5:S6"/>
    <mergeCell ref="P8:P9"/>
    <mergeCell ref="Q8:Q9"/>
    <mergeCell ref="S8:S9"/>
    <mergeCell ref="T8:T9"/>
    <mergeCell ref="V8:V9"/>
    <mergeCell ref="W8:W9"/>
    <mergeCell ref="Y8:Y9"/>
    <mergeCell ref="Z8:Z9"/>
    <mergeCell ref="AB8:AB9"/>
    <mergeCell ref="AC8:AC9"/>
    <mergeCell ref="AE8:AE9"/>
    <mergeCell ref="AF8:AF9"/>
    <mergeCell ref="C11:C12"/>
    <mergeCell ref="E11:E12"/>
    <mergeCell ref="F11:F12"/>
    <mergeCell ref="H11:H12"/>
    <mergeCell ref="N11:N12"/>
    <mergeCell ref="P11:P12"/>
    <mergeCell ref="Q11:Q12"/>
    <mergeCell ref="S11:S12"/>
    <mergeCell ref="T11:T12"/>
    <mergeCell ref="V11:V12"/>
    <mergeCell ref="W11:W12"/>
    <mergeCell ref="Y11:Y12"/>
    <mergeCell ref="Z11:Z12"/>
    <mergeCell ref="AB11:AB12"/>
    <mergeCell ref="AC11:AC12"/>
    <mergeCell ref="AE11:AE12"/>
    <mergeCell ref="AF11:AF12"/>
    <mergeCell ref="C14:C15"/>
    <mergeCell ref="E14:E15"/>
    <mergeCell ref="F14:F15"/>
    <mergeCell ref="H14:H15"/>
    <mergeCell ref="N14:N15"/>
    <mergeCell ref="P14:P15"/>
    <mergeCell ref="Q14:Q15"/>
    <mergeCell ref="S14:S15"/>
    <mergeCell ref="T14:T15"/>
    <mergeCell ref="V14:V15"/>
    <mergeCell ref="W14:W15"/>
    <mergeCell ref="Y14:Y15"/>
    <mergeCell ref="Z14:Z15"/>
    <mergeCell ref="AB14:AB15"/>
    <mergeCell ref="AC14:AC15"/>
    <mergeCell ref="AE14:AE15"/>
    <mergeCell ref="AF14:AF15"/>
    <mergeCell ref="C17:C18"/>
    <mergeCell ref="E17:E18"/>
    <mergeCell ref="F17:F18"/>
    <mergeCell ref="H17:H18"/>
    <mergeCell ref="N17:N18"/>
    <mergeCell ref="P17:P18"/>
    <mergeCell ref="Q17:Q18"/>
    <mergeCell ref="S17:S18"/>
    <mergeCell ref="T17:T18"/>
    <mergeCell ref="V17:V18"/>
    <mergeCell ref="W17:W18"/>
    <mergeCell ref="Y17:Y18"/>
    <mergeCell ref="Z17:Z18"/>
    <mergeCell ref="AB17:AB18"/>
    <mergeCell ref="AC17:AC18"/>
    <mergeCell ref="AE17:AE18"/>
    <mergeCell ref="AF17:AF18"/>
    <mergeCell ref="C20:C21"/>
    <mergeCell ref="E20:E21"/>
    <mergeCell ref="F20:F21"/>
    <mergeCell ref="H20:H21"/>
    <mergeCell ref="N20:N21"/>
    <mergeCell ref="P20:P21"/>
    <mergeCell ref="Q20:Q21"/>
    <mergeCell ref="S20:S21"/>
    <mergeCell ref="T20:T21"/>
    <mergeCell ref="V20:V21"/>
    <mergeCell ref="W20:W21"/>
    <mergeCell ref="Y20:Y21"/>
    <mergeCell ref="Z20:Z21"/>
    <mergeCell ref="AB20:AB21"/>
    <mergeCell ref="AC20:AC21"/>
    <mergeCell ref="AE20:AE21"/>
    <mergeCell ref="AF20:AF21"/>
    <mergeCell ref="W23:W24"/>
    <mergeCell ref="Y23:Y24"/>
    <mergeCell ref="C23:C24"/>
    <mergeCell ref="E23:E24"/>
    <mergeCell ref="F23:F24"/>
    <mergeCell ref="H23:H24"/>
    <mergeCell ref="N23:N24"/>
    <mergeCell ref="P23:P24"/>
    <mergeCell ref="Z23:Z24"/>
    <mergeCell ref="AB23:AB24"/>
    <mergeCell ref="AC23:AC24"/>
    <mergeCell ref="AE23:AE24"/>
    <mergeCell ref="AF23:AF24"/>
    <mergeCell ref="A1:AG1"/>
    <mergeCell ref="Q23:Q24"/>
    <mergeCell ref="S23:S24"/>
    <mergeCell ref="T23:T24"/>
    <mergeCell ref="V23:V24"/>
    <mergeCell ref="C26:C27"/>
    <mergeCell ref="E26:E27"/>
    <mergeCell ref="F26:F27"/>
    <mergeCell ref="H26:H27"/>
    <mergeCell ref="N26:N27"/>
    <mergeCell ref="P26:P27"/>
    <mergeCell ref="Q26:Q27"/>
    <mergeCell ref="S26:S27"/>
    <mergeCell ref="T26:T27"/>
    <mergeCell ref="V26:V27"/>
    <mergeCell ref="W26:W27"/>
    <mergeCell ref="Y26:Y27"/>
    <mergeCell ref="Z26:Z27"/>
    <mergeCell ref="AB26:AB27"/>
    <mergeCell ref="AC26:AC27"/>
    <mergeCell ref="AE26:AE27"/>
    <mergeCell ref="AF26:AF27"/>
    <mergeCell ref="C29:C30"/>
    <mergeCell ref="E29:E30"/>
    <mergeCell ref="F29:F30"/>
    <mergeCell ref="H29:H30"/>
    <mergeCell ref="N29:N30"/>
    <mergeCell ref="P29:P30"/>
    <mergeCell ref="Q29:Q30"/>
    <mergeCell ref="S29:S30"/>
    <mergeCell ref="T29:T30"/>
    <mergeCell ref="V29:V30"/>
    <mergeCell ref="W29:W30"/>
    <mergeCell ref="Y29:Y30"/>
    <mergeCell ref="Z29:Z30"/>
    <mergeCell ref="AB29:AB30"/>
    <mergeCell ref="AC29:AC30"/>
    <mergeCell ref="AE29:AE30"/>
    <mergeCell ref="AF29:AF30"/>
    <mergeCell ref="V32:V33"/>
    <mergeCell ref="W32:W33"/>
    <mergeCell ref="Y32:Y33"/>
    <mergeCell ref="C32:C33"/>
    <mergeCell ref="E32:E33"/>
    <mergeCell ref="F32:F33"/>
    <mergeCell ref="H32:H33"/>
    <mergeCell ref="N32:N33"/>
    <mergeCell ref="P32:P33"/>
    <mergeCell ref="AE32:AE33"/>
    <mergeCell ref="AF32:AF33"/>
    <mergeCell ref="C35:C36"/>
    <mergeCell ref="E35:E36"/>
    <mergeCell ref="F35:F36"/>
    <mergeCell ref="H35:H36"/>
    <mergeCell ref="N35:N36"/>
    <mergeCell ref="Q32:Q33"/>
    <mergeCell ref="S32:S33"/>
    <mergeCell ref="T32:T33"/>
    <mergeCell ref="P35:P36"/>
    <mergeCell ref="Q35:Q36"/>
    <mergeCell ref="S35:S36"/>
    <mergeCell ref="T35:T36"/>
    <mergeCell ref="V35:V36"/>
    <mergeCell ref="W35:W36"/>
    <mergeCell ref="Y35:Y36"/>
    <mergeCell ref="Z35:Z36"/>
    <mergeCell ref="AB35:AB36"/>
    <mergeCell ref="AC35:AC36"/>
    <mergeCell ref="AE35:AE36"/>
    <mergeCell ref="AF35:AF36"/>
    <mergeCell ref="C38:C39"/>
    <mergeCell ref="E38:E39"/>
    <mergeCell ref="F38:F39"/>
    <mergeCell ref="H38:H39"/>
    <mergeCell ref="N38:N39"/>
    <mergeCell ref="P38:P39"/>
    <mergeCell ref="Q38:Q39"/>
    <mergeCell ref="S38:S39"/>
    <mergeCell ref="T38:T39"/>
    <mergeCell ref="V38:V39"/>
    <mergeCell ref="W38:W39"/>
    <mergeCell ref="Y38:Y39"/>
    <mergeCell ref="Z38:Z39"/>
    <mergeCell ref="AB38:AB39"/>
    <mergeCell ref="AC38:AC39"/>
    <mergeCell ref="AE38:AE39"/>
    <mergeCell ref="AF38:AF39"/>
    <mergeCell ref="AH2:AI2"/>
    <mergeCell ref="AH3:AI3"/>
    <mergeCell ref="Z32:Z33"/>
    <mergeCell ref="AB32:AB33"/>
    <mergeCell ref="AC32:AC33"/>
  </mergeCells>
  <hyperlinks>
    <hyperlink ref="AC2" r:id="rId1" display="www.stemue-web.de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B10">
      <selection activeCell="Q15" sqref="Q15"/>
    </sheetView>
  </sheetViews>
  <sheetFormatPr defaultColWidth="11.421875" defaultRowHeight="12.75"/>
  <cols>
    <col min="2" max="2" width="35.00390625" style="0" customWidth="1"/>
    <col min="3" max="8" width="3.00390625" style="0" bestFit="1" customWidth="1"/>
    <col min="9" max="9" width="5.00390625" style="0" bestFit="1" customWidth="1"/>
    <col min="10" max="10" width="4.00390625" style="0" bestFit="1" customWidth="1"/>
    <col min="11" max="11" width="2.00390625" style="0" bestFit="1" customWidth="1"/>
    <col min="12" max="13" width="4.00390625" style="0" bestFit="1" customWidth="1"/>
    <col min="14" max="14" width="4.8515625" style="0" bestFit="1" customWidth="1"/>
    <col min="15" max="15" width="3.00390625" style="0" bestFit="1" customWidth="1"/>
    <col min="16" max="16" width="4.00390625" style="0" bestFit="1" customWidth="1"/>
  </cols>
  <sheetData>
    <row r="1" spans="1:14" ht="12.75">
      <c r="A1">
        <v>37</v>
      </c>
      <c r="C1">
        <v>9</v>
      </c>
      <c r="D1">
        <v>9</v>
      </c>
      <c r="E1">
        <v>4</v>
      </c>
      <c r="F1">
        <v>9</v>
      </c>
      <c r="G1">
        <v>9</v>
      </c>
      <c r="H1">
        <v>4</v>
      </c>
      <c r="I1" t="s">
        <v>3</v>
      </c>
      <c r="N1" s="4" t="s">
        <v>7</v>
      </c>
    </row>
    <row r="2" spans="1:16" ht="12.75">
      <c r="A2">
        <f ca="1">ROUND(RAND()*(A1-1)+0.5,0)</f>
        <v>11</v>
      </c>
      <c r="B2">
        <f ca="1">MOD(ROUND(RAND()*A1+0.5,0),A1)</f>
        <v>17</v>
      </c>
      <c r="C2">
        <f ca="1">ROUND(RAND()*C$1+2,0)</f>
        <v>4</v>
      </c>
      <c r="D2">
        <f ca="1">ROUND(RAND()*D$1+2,0)</f>
        <v>7</v>
      </c>
      <c r="E2">
        <f ca="1">ROUND(RAND()*E$1+2,0)+D2</f>
        <v>12</v>
      </c>
      <c r="F2">
        <f ca="1">ROUND(RAND()*F$1+2,0)</f>
        <v>7</v>
      </c>
      <c r="G2">
        <f ca="1">ROUND(RAND()*G$1+2,0)</f>
        <v>8</v>
      </c>
      <c r="H2">
        <f ca="1">ROUND(RAND()*H$1+2,0)+G2</f>
        <v>10</v>
      </c>
      <c r="I2">
        <f>_XLL.KGV(E2,H2)</f>
        <v>60</v>
      </c>
      <c r="J2">
        <f>D2*(I2/E2)+G2*(I2/H2)</f>
        <v>83</v>
      </c>
      <c r="K2">
        <f>INT(J2/I2)</f>
        <v>1</v>
      </c>
      <c r="L2">
        <f>MOD(J2,I2)</f>
        <v>23</v>
      </c>
      <c r="M2">
        <f>K2+F2+C2</f>
        <v>12</v>
      </c>
      <c r="N2">
        <f>_XLL.GGT(M2,I2)</f>
        <v>12</v>
      </c>
      <c r="O2">
        <f>M2/N2</f>
        <v>1</v>
      </c>
      <c r="P2">
        <f>I2/N2</f>
        <v>5</v>
      </c>
    </row>
    <row r="3" spans="2:16" ht="12.75">
      <c r="B3">
        <f>MOD(B2+$A$2,$A$1)</f>
        <v>28</v>
      </c>
      <c r="C3">
        <f aca="true" ca="1" t="shared" si="0" ref="C3:D38">ROUND(RAND()*C$1+2,0)</f>
        <v>7</v>
      </c>
      <c r="D3">
        <f ca="1" t="shared" si="0"/>
        <v>6</v>
      </c>
      <c r="E3">
        <f aca="true" ca="1" t="shared" si="1" ref="E3:E38">ROUND(RAND()*E$1+2,0)+D3</f>
        <v>8</v>
      </c>
      <c r="F3">
        <f aca="true" ca="1" t="shared" si="2" ref="F3:G38">ROUND(RAND()*F$1+2,0)</f>
        <v>9</v>
      </c>
      <c r="G3">
        <f ca="1" t="shared" si="2"/>
        <v>5</v>
      </c>
      <c r="H3">
        <f aca="true" ca="1" t="shared" si="3" ref="H3:H38">ROUND(RAND()*H$1+2,0)+G3</f>
        <v>10</v>
      </c>
      <c r="I3">
        <f aca="true" t="shared" si="4" ref="I3:I38">_XLL.KGV(E3,H3)</f>
        <v>40</v>
      </c>
      <c r="J3">
        <f aca="true" t="shared" si="5" ref="J3:J38">D3*(I3/E3)+G3*(I3/H3)</f>
        <v>50</v>
      </c>
      <c r="K3">
        <f aca="true" t="shared" si="6" ref="K3:K38">INT(J3/I3)</f>
        <v>1</v>
      </c>
      <c r="L3">
        <f aca="true" t="shared" si="7" ref="L3:L38">MOD(J3,I3)</f>
        <v>10</v>
      </c>
      <c r="M3">
        <f aca="true" t="shared" si="8" ref="M3:M38">K3+F3+C3</f>
        <v>17</v>
      </c>
      <c r="N3">
        <f aca="true" t="shared" si="9" ref="N3:N38">_XLL.GGT(M3,I3)</f>
        <v>1</v>
      </c>
      <c r="O3">
        <f aca="true" t="shared" si="10" ref="O3:O38">M3/N3</f>
        <v>17</v>
      </c>
      <c r="P3">
        <f aca="true" t="shared" si="11" ref="P3:P38">I3/N3</f>
        <v>40</v>
      </c>
    </row>
    <row r="4" spans="2:16" ht="12.75">
      <c r="B4">
        <f aca="true" t="shared" si="12" ref="B4:B37">MOD(B3+$A$2,$A$1)</f>
        <v>2</v>
      </c>
      <c r="C4">
        <f ca="1" t="shared" si="0"/>
        <v>8</v>
      </c>
      <c r="D4">
        <f ca="1" t="shared" si="0"/>
        <v>9</v>
      </c>
      <c r="E4">
        <f ca="1" t="shared" si="1"/>
        <v>13</v>
      </c>
      <c r="F4">
        <f ca="1" t="shared" si="2"/>
        <v>10</v>
      </c>
      <c r="G4">
        <f ca="1" t="shared" si="2"/>
        <v>5</v>
      </c>
      <c r="H4">
        <f ca="1" t="shared" si="3"/>
        <v>10</v>
      </c>
      <c r="I4">
        <f t="shared" si="4"/>
        <v>130</v>
      </c>
      <c r="J4">
        <f t="shared" si="5"/>
        <v>155</v>
      </c>
      <c r="K4">
        <f t="shared" si="6"/>
        <v>1</v>
      </c>
      <c r="L4">
        <f t="shared" si="7"/>
        <v>25</v>
      </c>
      <c r="M4">
        <f t="shared" si="8"/>
        <v>19</v>
      </c>
      <c r="N4">
        <f t="shared" si="9"/>
        <v>1</v>
      </c>
      <c r="O4">
        <f t="shared" si="10"/>
        <v>19</v>
      </c>
      <c r="P4">
        <f t="shared" si="11"/>
        <v>130</v>
      </c>
    </row>
    <row r="5" spans="2:16" ht="12.75">
      <c r="B5">
        <f t="shared" si="12"/>
        <v>13</v>
      </c>
      <c r="C5">
        <f ca="1" t="shared" si="0"/>
        <v>9</v>
      </c>
      <c r="D5">
        <f ca="1" t="shared" si="0"/>
        <v>9</v>
      </c>
      <c r="E5">
        <f ca="1" t="shared" si="1"/>
        <v>13</v>
      </c>
      <c r="F5">
        <f ca="1" t="shared" si="2"/>
        <v>6</v>
      </c>
      <c r="G5">
        <f ca="1" t="shared" si="2"/>
        <v>9</v>
      </c>
      <c r="H5">
        <f ca="1" t="shared" si="3"/>
        <v>14</v>
      </c>
      <c r="I5">
        <f t="shared" si="4"/>
        <v>182</v>
      </c>
      <c r="J5">
        <f t="shared" si="5"/>
        <v>243</v>
      </c>
      <c r="K5">
        <f t="shared" si="6"/>
        <v>1</v>
      </c>
      <c r="L5">
        <f t="shared" si="7"/>
        <v>61</v>
      </c>
      <c r="M5">
        <f t="shared" si="8"/>
        <v>16</v>
      </c>
      <c r="N5">
        <f t="shared" si="9"/>
        <v>2</v>
      </c>
      <c r="O5">
        <f t="shared" si="10"/>
        <v>8</v>
      </c>
      <c r="P5">
        <f t="shared" si="11"/>
        <v>91</v>
      </c>
    </row>
    <row r="6" spans="2:16" ht="12.75">
      <c r="B6">
        <f t="shared" si="12"/>
        <v>24</v>
      </c>
      <c r="C6">
        <f ca="1" t="shared" si="0"/>
        <v>9</v>
      </c>
      <c r="D6">
        <f ca="1" t="shared" si="0"/>
        <v>5</v>
      </c>
      <c r="E6">
        <f ca="1" t="shared" si="1"/>
        <v>9</v>
      </c>
      <c r="F6">
        <f ca="1" t="shared" si="2"/>
        <v>4</v>
      </c>
      <c r="G6">
        <f ca="1" t="shared" si="2"/>
        <v>8</v>
      </c>
      <c r="H6">
        <f ca="1" t="shared" si="3"/>
        <v>12</v>
      </c>
      <c r="I6">
        <f t="shared" si="4"/>
        <v>36</v>
      </c>
      <c r="J6">
        <f t="shared" si="5"/>
        <v>44</v>
      </c>
      <c r="K6">
        <f t="shared" si="6"/>
        <v>1</v>
      </c>
      <c r="L6">
        <f t="shared" si="7"/>
        <v>8</v>
      </c>
      <c r="M6">
        <f t="shared" si="8"/>
        <v>14</v>
      </c>
      <c r="N6">
        <f t="shared" si="9"/>
        <v>2</v>
      </c>
      <c r="O6">
        <f t="shared" si="10"/>
        <v>7</v>
      </c>
      <c r="P6">
        <f t="shared" si="11"/>
        <v>18</v>
      </c>
    </row>
    <row r="7" spans="2:16" ht="12.75">
      <c r="B7">
        <f t="shared" si="12"/>
        <v>35</v>
      </c>
      <c r="C7">
        <f ca="1" t="shared" si="0"/>
        <v>11</v>
      </c>
      <c r="D7">
        <f ca="1" t="shared" si="0"/>
        <v>10</v>
      </c>
      <c r="E7">
        <f ca="1" t="shared" si="1"/>
        <v>15</v>
      </c>
      <c r="F7">
        <f ca="1" t="shared" si="2"/>
        <v>6</v>
      </c>
      <c r="G7">
        <f ca="1" t="shared" si="2"/>
        <v>3</v>
      </c>
      <c r="H7">
        <f ca="1" t="shared" si="3"/>
        <v>9</v>
      </c>
      <c r="I7">
        <f t="shared" si="4"/>
        <v>45</v>
      </c>
      <c r="J7">
        <f t="shared" si="5"/>
        <v>45</v>
      </c>
      <c r="K7">
        <f t="shared" si="6"/>
        <v>1</v>
      </c>
      <c r="L7">
        <f t="shared" si="7"/>
        <v>0</v>
      </c>
      <c r="M7">
        <f t="shared" si="8"/>
        <v>18</v>
      </c>
      <c r="N7">
        <f t="shared" si="9"/>
        <v>9</v>
      </c>
      <c r="O7">
        <f t="shared" si="10"/>
        <v>2</v>
      </c>
      <c r="P7">
        <f t="shared" si="11"/>
        <v>5</v>
      </c>
    </row>
    <row r="8" spans="2:16" ht="12.75">
      <c r="B8">
        <f t="shared" si="12"/>
        <v>9</v>
      </c>
      <c r="C8">
        <f ca="1" t="shared" si="0"/>
        <v>7</v>
      </c>
      <c r="D8">
        <f ca="1" t="shared" si="0"/>
        <v>8</v>
      </c>
      <c r="E8">
        <f ca="1" t="shared" si="1"/>
        <v>11</v>
      </c>
      <c r="F8">
        <f ca="1" t="shared" si="2"/>
        <v>5</v>
      </c>
      <c r="G8">
        <f ca="1" t="shared" si="2"/>
        <v>7</v>
      </c>
      <c r="H8">
        <f ca="1" t="shared" si="3"/>
        <v>13</v>
      </c>
      <c r="I8">
        <f t="shared" si="4"/>
        <v>143</v>
      </c>
      <c r="J8">
        <f t="shared" si="5"/>
        <v>181</v>
      </c>
      <c r="K8">
        <f t="shared" si="6"/>
        <v>1</v>
      </c>
      <c r="L8">
        <f t="shared" si="7"/>
        <v>38</v>
      </c>
      <c r="M8">
        <f t="shared" si="8"/>
        <v>13</v>
      </c>
      <c r="N8">
        <f t="shared" si="9"/>
        <v>13</v>
      </c>
      <c r="O8">
        <f t="shared" si="10"/>
        <v>1</v>
      </c>
      <c r="P8">
        <f t="shared" si="11"/>
        <v>11</v>
      </c>
    </row>
    <row r="9" spans="2:16" ht="12.75">
      <c r="B9">
        <f t="shared" si="12"/>
        <v>20</v>
      </c>
      <c r="C9">
        <f ca="1" t="shared" si="0"/>
        <v>8</v>
      </c>
      <c r="D9">
        <f ca="1" t="shared" si="0"/>
        <v>9</v>
      </c>
      <c r="E9">
        <f ca="1" t="shared" si="1"/>
        <v>15</v>
      </c>
      <c r="F9">
        <f ca="1" t="shared" si="2"/>
        <v>9</v>
      </c>
      <c r="G9">
        <f ca="1" t="shared" si="2"/>
        <v>11</v>
      </c>
      <c r="H9">
        <f ca="1" t="shared" si="3"/>
        <v>16</v>
      </c>
      <c r="I9">
        <f t="shared" si="4"/>
        <v>240</v>
      </c>
      <c r="J9">
        <f t="shared" si="5"/>
        <v>309</v>
      </c>
      <c r="K9">
        <f t="shared" si="6"/>
        <v>1</v>
      </c>
      <c r="L9">
        <f t="shared" si="7"/>
        <v>69</v>
      </c>
      <c r="M9">
        <f t="shared" si="8"/>
        <v>18</v>
      </c>
      <c r="N9">
        <f t="shared" si="9"/>
        <v>6</v>
      </c>
      <c r="O9">
        <f t="shared" si="10"/>
        <v>3</v>
      </c>
      <c r="P9">
        <f t="shared" si="11"/>
        <v>40</v>
      </c>
    </row>
    <row r="10" spans="2:16" ht="12.75">
      <c r="B10">
        <f t="shared" si="12"/>
        <v>31</v>
      </c>
      <c r="C10">
        <f ca="1" t="shared" si="0"/>
        <v>4</v>
      </c>
      <c r="D10">
        <f ca="1" t="shared" si="0"/>
        <v>6</v>
      </c>
      <c r="E10">
        <f ca="1" t="shared" si="1"/>
        <v>11</v>
      </c>
      <c r="F10">
        <f ca="1" t="shared" si="2"/>
        <v>7</v>
      </c>
      <c r="G10">
        <f ca="1" t="shared" si="2"/>
        <v>9</v>
      </c>
      <c r="H10">
        <f ca="1" t="shared" si="3"/>
        <v>11</v>
      </c>
      <c r="I10">
        <f t="shared" si="4"/>
        <v>11</v>
      </c>
      <c r="J10">
        <f t="shared" si="5"/>
        <v>15</v>
      </c>
      <c r="K10">
        <f t="shared" si="6"/>
        <v>1</v>
      </c>
      <c r="L10">
        <f t="shared" si="7"/>
        <v>4</v>
      </c>
      <c r="M10">
        <f t="shared" si="8"/>
        <v>12</v>
      </c>
      <c r="N10">
        <f t="shared" si="9"/>
        <v>1</v>
      </c>
      <c r="O10">
        <f t="shared" si="10"/>
        <v>12</v>
      </c>
      <c r="P10">
        <f t="shared" si="11"/>
        <v>11</v>
      </c>
    </row>
    <row r="11" spans="2:16" ht="12.75">
      <c r="B11">
        <f t="shared" si="12"/>
        <v>5</v>
      </c>
      <c r="C11">
        <f ca="1" t="shared" si="0"/>
        <v>9</v>
      </c>
      <c r="D11">
        <f ca="1" t="shared" si="0"/>
        <v>5</v>
      </c>
      <c r="E11">
        <f ca="1" t="shared" si="1"/>
        <v>8</v>
      </c>
      <c r="F11">
        <f ca="1" t="shared" si="2"/>
        <v>4</v>
      </c>
      <c r="G11">
        <f ca="1" t="shared" si="2"/>
        <v>5</v>
      </c>
      <c r="H11">
        <f ca="1" t="shared" si="3"/>
        <v>9</v>
      </c>
      <c r="I11">
        <f t="shared" si="4"/>
        <v>72</v>
      </c>
      <c r="J11">
        <f t="shared" si="5"/>
        <v>85</v>
      </c>
      <c r="K11">
        <f t="shared" si="6"/>
        <v>1</v>
      </c>
      <c r="L11">
        <f t="shared" si="7"/>
        <v>13</v>
      </c>
      <c r="M11">
        <f t="shared" si="8"/>
        <v>14</v>
      </c>
      <c r="N11">
        <f t="shared" si="9"/>
        <v>2</v>
      </c>
      <c r="O11">
        <f t="shared" si="10"/>
        <v>7</v>
      </c>
      <c r="P11">
        <f t="shared" si="11"/>
        <v>36</v>
      </c>
    </row>
    <row r="12" spans="2:16" ht="12.75">
      <c r="B12">
        <f t="shared" si="12"/>
        <v>16</v>
      </c>
      <c r="C12">
        <f ca="1" t="shared" si="0"/>
        <v>11</v>
      </c>
      <c r="D12">
        <f ca="1" t="shared" si="0"/>
        <v>6</v>
      </c>
      <c r="E12">
        <f ca="1" t="shared" si="1"/>
        <v>9</v>
      </c>
      <c r="F12">
        <f ca="1" t="shared" si="2"/>
        <v>10</v>
      </c>
      <c r="G12">
        <f ca="1" t="shared" si="2"/>
        <v>9</v>
      </c>
      <c r="H12">
        <f ca="1" t="shared" si="3"/>
        <v>13</v>
      </c>
      <c r="I12">
        <f t="shared" si="4"/>
        <v>117</v>
      </c>
      <c r="J12">
        <f t="shared" si="5"/>
        <v>159</v>
      </c>
      <c r="K12">
        <f t="shared" si="6"/>
        <v>1</v>
      </c>
      <c r="L12">
        <f t="shared" si="7"/>
        <v>42</v>
      </c>
      <c r="M12">
        <f t="shared" si="8"/>
        <v>22</v>
      </c>
      <c r="N12">
        <f t="shared" si="9"/>
        <v>1</v>
      </c>
      <c r="O12">
        <f t="shared" si="10"/>
        <v>22</v>
      </c>
      <c r="P12">
        <f t="shared" si="11"/>
        <v>117</v>
      </c>
    </row>
    <row r="13" spans="2:16" ht="12.75">
      <c r="B13">
        <f t="shared" si="12"/>
        <v>27</v>
      </c>
      <c r="C13">
        <f ca="1" t="shared" si="0"/>
        <v>3</v>
      </c>
      <c r="D13">
        <f ca="1" t="shared" si="0"/>
        <v>5</v>
      </c>
      <c r="E13">
        <f ca="1" t="shared" si="1"/>
        <v>9</v>
      </c>
      <c r="F13">
        <f ca="1" t="shared" si="2"/>
        <v>10</v>
      </c>
      <c r="G13">
        <f ca="1" t="shared" si="2"/>
        <v>2</v>
      </c>
      <c r="H13">
        <f ca="1" t="shared" si="3"/>
        <v>7</v>
      </c>
      <c r="I13">
        <f t="shared" si="4"/>
        <v>63</v>
      </c>
      <c r="J13">
        <f t="shared" si="5"/>
        <v>53</v>
      </c>
      <c r="K13">
        <f t="shared" si="6"/>
        <v>0</v>
      </c>
      <c r="L13">
        <f t="shared" si="7"/>
        <v>53</v>
      </c>
      <c r="M13">
        <f t="shared" si="8"/>
        <v>13</v>
      </c>
      <c r="N13">
        <f t="shared" si="9"/>
        <v>1</v>
      </c>
      <c r="O13">
        <f t="shared" si="10"/>
        <v>13</v>
      </c>
      <c r="P13">
        <f t="shared" si="11"/>
        <v>63</v>
      </c>
    </row>
    <row r="14" spans="2:16" ht="12.75">
      <c r="B14">
        <f t="shared" si="12"/>
        <v>1</v>
      </c>
      <c r="C14">
        <f ca="1" t="shared" si="0"/>
        <v>3</v>
      </c>
      <c r="D14">
        <f ca="1" t="shared" si="0"/>
        <v>6</v>
      </c>
      <c r="E14">
        <f ca="1" t="shared" si="1"/>
        <v>9</v>
      </c>
      <c r="F14">
        <f ca="1" t="shared" si="2"/>
        <v>9</v>
      </c>
      <c r="G14">
        <f ca="1" t="shared" si="2"/>
        <v>8</v>
      </c>
      <c r="H14">
        <f ca="1" t="shared" si="3"/>
        <v>12</v>
      </c>
      <c r="I14">
        <f t="shared" si="4"/>
        <v>36</v>
      </c>
      <c r="J14">
        <f t="shared" si="5"/>
        <v>48</v>
      </c>
      <c r="K14">
        <f t="shared" si="6"/>
        <v>1</v>
      </c>
      <c r="L14">
        <f t="shared" si="7"/>
        <v>12</v>
      </c>
      <c r="M14">
        <f t="shared" si="8"/>
        <v>13</v>
      </c>
      <c r="N14">
        <f t="shared" si="9"/>
        <v>1</v>
      </c>
      <c r="O14">
        <f t="shared" si="10"/>
        <v>13</v>
      </c>
      <c r="P14">
        <f t="shared" si="11"/>
        <v>36</v>
      </c>
    </row>
    <row r="15" spans="2:16" ht="12.75">
      <c r="B15">
        <f t="shared" si="12"/>
        <v>12</v>
      </c>
      <c r="C15">
        <f ca="1" t="shared" si="0"/>
        <v>7</v>
      </c>
      <c r="D15">
        <f ca="1" t="shared" si="0"/>
        <v>8</v>
      </c>
      <c r="E15">
        <f ca="1" t="shared" si="1"/>
        <v>11</v>
      </c>
      <c r="F15">
        <f ca="1" t="shared" si="2"/>
        <v>8</v>
      </c>
      <c r="G15">
        <f ca="1" t="shared" si="2"/>
        <v>11</v>
      </c>
      <c r="H15">
        <f ca="1" t="shared" si="3"/>
        <v>13</v>
      </c>
      <c r="I15">
        <f t="shared" si="4"/>
        <v>143</v>
      </c>
      <c r="J15">
        <f t="shared" si="5"/>
        <v>225</v>
      </c>
      <c r="K15">
        <f t="shared" si="6"/>
        <v>1</v>
      </c>
      <c r="L15">
        <f t="shared" si="7"/>
        <v>82</v>
      </c>
      <c r="M15">
        <f t="shared" si="8"/>
        <v>16</v>
      </c>
      <c r="N15">
        <f t="shared" si="9"/>
        <v>1</v>
      </c>
      <c r="O15">
        <f t="shared" si="10"/>
        <v>16</v>
      </c>
      <c r="P15">
        <f t="shared" si="11"/>
        <v>143</v>
      </c>
    </row>
    <row r="16" spans="2:16" ht="12.75">
      <c r="B16">
        <f t="shared" si="12"/>
        <v>23</v>
      </c>
      <c r="C16">
        <f ca="1" t="shared" si="0"/>
        <v>4</v>
      </c>
      <c r="D16">
        <f ca="1" t="shared" si="0"/>
        <v>10</v>
      </c>
      <c r="E16">
        <f ca="1" t="shared" si="1"/>
        <v>14</v>
      </c>
      <c r="F16">
        <f ca="1" t="shared" si="2"/>
        <v>9</v>
      </c>
      <c r="G16">
        <f ca="1" t="shared" si="2"/>
        <v>7</v>
      </c>
      <c r="H16">
        <f ca="1" t="shared" si="3"/>
        <v>10</v>
      </c>
      <c r="I16">
        <f t="shared" si="4"/>
        <v>70</v>
      </c>
      <c r="J16">
        <f t="shared" si="5"/>
        <v>99</v>
      </c>
      <c r="K16">
        <f t="shared" si="6"/>
        <v>1</v>
      </c>
      <c r="L16">
        <f t="shared" si="7"/>
        <v>29</v>
      </c>
      <c r="M16">
        <f t="shared" si="8"/>
        <v>14</v>
      </c>
      <c r="N16">
        <f t="shared" si="9"/>
        <v>14</v>
      </c>
      <c r="O16">
        <f t="shared" si="10"/>
        <v>1</v>
      </c>
      <c r="P16">
        <f t="shared" si="11"/>
        <v>5</v>
      </c>
    </row>
    <row r="17" spans="2:16" ht="12.75">
      <c r="B17">
        <f t="shared" si="12"/>
        <v>34</v>
      </c>
      <c r="C17">
        <f ca="1" t="shared" si="0"/>
        <v>11</v>
      </c>
      <c r="D17">
        <f ca="1" t="shared" si="0"/>
        <v>6</v>
      </c>
      <c r="E17">
        <f ca="1" t="shared" si="1"/>
        <v>9</v>
      </c>
      <c r="F17">
        <f ca="1" t="shared" si="2"/>
        <v>5</v>
      </c>
      <c r="G17">
        <f ca="1" t="shared" si="2"/>
        <v>7</v>
      </c>
      <c r="H17">
        <f ca="1" t="shared" si="3"/>
        <v>12</v>
      </c>
      <c r="I17">
        <f t="shared" si="4"/>
        <v>36</v>
      </c>
      <c r="J17">
        <f t="shared" si="5"/>
        <v>45</v>
      </c>
      <c r="K17">
        <f t="shared" si="6"/>
        <v>1</v>
      </c>
      <c r="L17">
        <f t="shared" si="7"/>
        <v>9</v>
      </c>
      <c r="M17">
        <f t="shared" si="8"/>
        <v>17</v>
      </c>
      <c r="N17">
        <f t="shared" si="9"/>
        <v>1</v>
      </c>
      <c r="O17">
        <f t="shared" si="10"/>
        <v>17</v>
      </c>
      <c r="P17">
        <f t="shared" si="11"/>
        <v>36</v>
      </c>
    </row>
    <row r="18" spans="2:16" ht="12.75">
      <c r="B18">
        <f t="shared" si="12"/>
        <v>8</v>
      </c>
      <c r="C18">
        <f ca="1" t="shared" si="0"/>
        <v>2</v>
      </c>
      <c r="D18">
        <f ca="1" t="shared" si="0"/>
        <v>4</v>
      </c>
      <c r="E18">
        <f ca="1" t="shared" si="1"/>
        <v>6</v>
      </c>
      <c r="F18">
        <f ca="1" t="shared" si="2"/>
        <v>5</v>
      </c>
      <c r="G18">
        <f ca="1" t="shared" si="2"/>
        <v>5</v>
      </c>
      <c r="H18">
        <f ca="1" t="shared" si="3"/>
        <v>7</v>
      </c>
      <c r="I18">
        <f t="shared" si="4"/>
        <v>42</v>
      </c>
      <c r="J18">
        <f t="shared" si="5"/>
        <v>58</v>
      </c>
      <c r="K18">
        <f t="shared" si="6"/>
        <v>1</v>
      </c>
      <c r="L18">
        <f t="shared" si="7"/>
        <v>16</v>
      </c>
      <c r="M18">
        <f t="shared" si="8"/>
        <v>8</v>
      </c>
      <c r="N18">
        <f t="shared" si="9"/>
        <v>2</v>
      </c>
      <c r="O18">
        <f t="shared" si="10"/>
        <v>4</v>
      </c>
      <c r="P18">
        <f t="shared" si="11"/>
        <v>21</v>
      </c>
    </row>
    <row r="19" spans="2:16" ht="12.75">
      <c r="B19">
        <f t="shared" si="12"/>
        <v>19</v>
      </c>
      <c r="C19">
        <f ca="1" t="shared" si="0"/>
        <v>3</v>
      </c>
      <c r="D19">
        <f ca="1" t="shared" si="0"/>
        <v>8</v>
      </c>
      <c r="E19">
        <f ca="1" t="shared" si="1"/>
        <v>14</v>
      </c>
      <c r="F19">
        <f ca="1" t="shared" si="2"/>
        <v>4</v>
      </c>
      <c r="G19">
        <f ca="1" t="shared" si="2"/>
        <v>6</v>
      </c>
      <c r="H19">
        <f ca="1" t="shared" si="3"/>
        <v>11</v>
      </c>
      <c r="I19">
        <f t="shared" si="4"/>
        <v>154</v>
      </c>
      <c r="J19">
        <f t="shared" si="5"/>
        <v>172</v>
      </c>
      <c r="K19">
        <f t="shared" si="6"/>
        <v>1</v>
      </c>
      <c r="L19">
        <f t="shared" si="7"/>
        <v>18</v>
      </c>
      <c r="M19">
        <f t="shared" si="8"/>
        <v>8</v>
      </c>
      <c r="N19">
        <f t="shared" si="9"/>
        <v>2</v>
      </c>
      <c r="O19">
        <f t="shared" si="10"/>
        <v>4</v>
      </c>
      <c r="P19">
        <f t="shared" si="11"/>
        <v>77</v>
      </c>
    </row>
    <row r="20" spans="2:16" ht="12.75">
      <c r="B20">
        <f t="shared" si="12"/>
        <v>30</v>
      </c>
      <c r="C20">
        <f ca="1" t="shared" si="0"/>
        <v>4</v>
      </c>
      <c r="D20">
        <f ca="1" t="shared" si="0"/>
        <v>11</v>
      </c>
      <c r="E20">
        <f ca="1" t="shared" si="1"/>
        <v>14</v>
      </c>
      <c r="F20">
        <f ca="1" t="shared" si="2"/>
        <v>10</v>
      </c>
      <c r="G20">
        <f ca="1" t="shared" si="2"/>
        <v>4</v>
      </c>
      <c r="H20">
        <f ca="1" t="shared" si="3"/>
        <v>7</v>
      </c>
      <c r="I20">
        <f t="shared" si="4"/>
        <v>14</v>
      </c>
      <c r="J20">
        <f t="shared" si="5"/>
        <v>19</v>
      </c>
      <c r="K20">
        <f t="shared" si="6"/>
        <v>1</v>
      </c>
      <c r="L20">
        <f t="shared" si="7"/>
        <v>5</v>
      </c>
      <c r="M20">
        <f t="shared" si="8"/>
        <v>15</v>
      </c>
      <c r="N20">
        <f t="shared" si="9"/>
        <v>1</v>
      </c>
      <c r="O20">
        <f t="shared" si="10"/>
        <v>15</v>
      </c>
      <c r="P20">
        <f t="shared" si="11"/>
        <v>14</v>
      </c>
    </row>
    <row r="21" spans="2:16" ht="12.75">
      <c r="B21">
        <f t="shared" si="12"/>
        <v>4</v>
      </c>
      <c r="C21">
        <f ca="1" t="shared" si="0"/>
        <v>8</v>
      </c>
      <c r="D21">
        <f ca="1" t="shared" si="0"/>
        <v>5</v>
      </c>
      <c r="E21">
        <f ca="1" t="shared" si="1"/>
        <v>10</v>
      </c>
      <c r="F21">
        <f ca="1" t="shared" si="2"/>
        <v>9</v>
      </c>
      <c r="G21">
        <f ca="1" t="shared" si="2"/>
        <v>2</v>
      </c>
      <c r="H21">
        <f ca="1" t="shared" si="3"/>
        <v>7</v>
      </c>
      <c r="I21">
        <f t="shared" si="4"/>
        <v>70</v>
      </c>
      <c r="J21">
        <f t="shared" si="5"/>
        <v>55</v>
      </c>
      <c r="K21">
        <f t="shared" si="6"/>
        <v>0</v>
      </c>
      <c r="L21">
        <f t="shared" si="7"/>
        <v>55</v>
      </c>
      <c r="M21">
        <f t="shared" si="8"/>
        <v>17</v>
      </c>
      <c r="N21">
        <f t="shared" si="9"/>
        <v>1</v>
      </c>
      <c r="O21">
        <f t="shared" si="10"/>
        <v>17</v>
      </c>
      <c r="P21">
        <f t="shared" si="11"/>
        <v>70</v>
      </c>
    </row>
    <row r="22" spans="2:16" ht="12.75">
      <c r="B22">
        <f t="shared" si="12"/>
        <v>15</v>
      </c>
      <c r="C22">
        <f ca="1" t="shared" si="0"/>
        <v>4</v>
      </c>
      <c r="D22">
        <f ca="1" t="shared" si="0"/>
        <v>6</v>
      </c>
      <c r="E22">
        <f ca="1" t="shared" si="1"/>
        <v>10</v>
      </c>
      <c r="F22">
        <f ca="1" t="shared" si="2"/>
        <v>11</v>
      </c>
      <c r="G22">
        <f ca="1" t="shared" si="2"/>
        <v>4</v>
      </c>
      <c r="H22">
        <f ca="1" t="shared" si="3"/>
        <v>8</v>
      </c>
      <c r="I22">
        <f t="shared" si="4"/>
        <v>40</v>
      </c>
      <c r="J22">
        <f t="shared" si="5"/>
        <v>44</v>
      </c>
      <c r="K22">
        <f t="shared" si="6"/>
        <v>1</v>
      </c>
      <c r="L22">
        <f t="shared" si="7"/>
        <v>4</v>
      </c>
      <c r="M22">
        <f t="shared" si="8"/>
        <v>16</v>
      </c>
      <c r="N22">
        <f t="shared" si="9"/>
        <v>8</v>
      </c>
      <c r="O22">
        <f t="shared" si="10"/>
        <v>2</v>
      </c>
      <c r="P22">
        <f t="shared" si="11"/>
        <v>5</v>
      </c>
    </row>
    <row r="23" spans="2:16" ht="12.75">
      <c r="B23">
        <f>MOD(B22+$A$2,$A$1)</f>
        <v>26</v>
      </c>
      <c r="C23">
        <f ca="1" t="shared" si="0"/>
        <v>5</v>
      </c>
      <c r="D23">
        <f ca="1" t="shared" si="0"/>
        <v>10</v>
      </c>
      <c r="E23">
        <f ca="1" t="shared" si="1"/>
        <v>16</v>
      </c>
      <c r="F23">
        <f ca="1" t="shared" si="2"/>
        <v>5</v>
      </c>
      <c r="G23">
        <f ca="1" t="shared" si="2"/>
        <v>11</v>
      </c>
      <c r="H23">
        <f ca="1" t="shared" si="3"/>
        <v>13</v>
      </c>
      <c r="I23">
        <f t="shared" si="4"/>
        <v>208</v>
      </c>
      <c r="J23">
        <f t="shared" si="5"/>
        <v>306</v>
      </c>
      <c r="K23">
        <f t="shared" si="6"/>
        <v>1</v>
      </c>
      <c r="L23">
        <f t="shared" si="7"/>
        <v>98</v>
      </c>
      <c r="M23">
        <f t="shared" si="8"/>
        <v>11</v>
      </c>
      <c r="N23">
        <f t="shared" si="9"/>
        <v>1</v>
      </c>
      <c r="O23">
        <f t="shared" si="10"/>
        <v>11</v>
      </c>
      <c r="P23">
        <f t="shared" si="11"/>
        <v>208</v>
      </c>
    </row>
    <row r="24" spans="2:16" ht="12.75">
      <c r="B24">
        <f t="shared" si="12"/>
        <v>0</v>
      </c>
      <c r="C24">
        <f ca="1" t="shared" si="0"/>
        <v>4</v>
      </c>
      <c r="D24">
        <f ca="1" t="shared" si="0"/>
        <v>7</v>
      </c>
      <c r="E24">
        <f ca="1" t="shared" si="1"/>
        <v>9</v>
      </c>
      <c r="F24">
        <f ca="1" t="shared" si="2"/>
        <v>8</v>
      </c>
      <c r="G24">
        <f ca="1" t="shared" si="2"/>
        <v>6</v>
      </c>
      <c r="H24">
        <f ca="1" t="shared" si="3"/>
        <v>9</v>
      </c>
      <c r="I24">
        <f t="shared" si="4"/>
        <v>9</v>
      </c>
      <c r="J24">
        <f t="shared" si="5"/>
        <v>13</v>
      </c>
      <c r="K24">
        <f t="shared" si="6"/>
        <v>1</v>
      </c>
      <c r="L24">
        <f t="shared" si="7"/>
        <v>4</v>
      </c>
      <c r="M24">
        <f t="shared" si="8"/>
        <v>13</v>
      </c>
      <c r="N24">
        <f t="shared" si="9"/>
        <v>1</v>
      </c>
      <c r="O24">
        <f t="shared" si="10"/>
        <v>13</v>
      </c>
      <c r="P24">
        <f t="shared" si="11"/>
        <v>9</v>
      </c>
    </row>
    <row r="25" spans="2:16" ht="12.75">
      <c r="B25">
        <f t="shared" si="12"/>
        <v>11</v>
      </c>
      <c r="C25">
        <f ca="1" t="shared" si="0"/>
        <v>8</v>
      </c>
      <c r="D25">
        <f ca="1" t="shared" si="0"/>
        <v>3</v>
      </c>
      <c r="E25">
        <f ca="1" t="shared" si="1"/>
        <v>9</v>
      </c>
      <c r="F25">
        <f ca="1" t="shared" si="2"/>
        <v>6</v>
      </c>
      <c r="G25">
        <f ca="1" t="shared" si="2"/>
        <v>7</v>
      </c>
      <c r="H25">
        <f ca="1" t="shared" si="3"/>
        <v>12</v>
      </c>
      <c r="I25">
        <f t="shared" si="4"/>
        <v>36</v>
      </c>
      <c r="J25">
        <f t="shared" si="5"/>
        <v>33</v>
      </c>
      <c r="K25">
        <f t="shared" si="6"/>
        <v>0</v>
      </c>
      <c r="L25">
        <f t="shared" si="7"/>
        <v>33</v>
      </c>
      <c r="M25">
        <f t="shared" si="8"/>
        <v>14</v>
      </c>
      <c r="N25">
        <f t="shared" si="9"/>
        <v>2</v>
      </c>
      <c r="O25">
        <f t="shared" si="10"/>
        <v>7</v>
      </c>
      <c r="P25">
        <f t="shared" si="11"/>
        <v>18</v>
      </c>
    </row>
    <row r="26" spans="2:16" ht="12.75">
      <c r="B26">
        <f t="shared" si="12"/>
        <v>22</v>
      </c>
      <c r="C26">
        <f ca="1" t="shared" si="0"/>
        <v>9</v>
      </c>
      <c r="D26">
        <f ca="1" t="shared" si="0"/>
        <v>6</v>
      </c>
      <c r="E26">
        <f ca="1" t="shared" si="1"/>
        <v>12</v>
      </c>
      <c r="F26">
        <f ca="1" t="shared" si="2"/>
        <v>10</v>
      </c>
      <c r="G26">
        <f ca="1" t="shared" si="2"/>
        <v>9</v>
      </c>
      <c r="H26">
        <f ca="1" t="shared" si="3"/>
        <v>11</v>
      </c>
      <c r="I26">
        <f t="shared" si="4"/>
        <v>132</v>
      </c>
      <c r="J26">
        <f t="shared" si="5"/>
        <v>174</v>
      </c>
      <c r="K26">
        <f t="shared" si="6"/>
        <v>1</v>
      </c>
      <c r="L26">
        <f t="shared" si="7"/>
        <v>42</v>
      </c>
      <c r="M26">
        <f t="shared" si="8"/>
        <v>20</v>
      </c>
      <c r="N26">
        <f t="shared" si="9"/>
        <v>4</v>
      </c>
      <c r="O26">
        <f t="shared" si="10"/>
        <v>5</v>
      </c>
      <c r="P26">
        <f t="shared" si="11"/>
        <v>33</v>
      </c>
    </row>
    <row r="27" spans="2:16" ht="12.75">
      <c r="B27">
        <f t="shared" si="12"/>
        <v>33</v>
      </c>
      <c r="C27">
        <f ca="1" t="shared" si="0"/>
        <v>8</v>
      </c>
      <c r="D27">
        <f ca="1" t="shared" si="0"/>
        <v>7</v>
      </c>
      <c r="E27">
        <f ca="1" t="shared" si="1"/>
        <v>11</v>
      </c>
      <c r="F27">
        <f ca="1" t="shared" si="2"/>
        <v>8</v>
      </c>
      <c r="G27">
        <f ca="1" t="shared" si="2"/>
        <v>3</v>
      </c>
      <c r="H27">
        <f ca="1" t="shared" si="3"/>
        <v>7</v>
      </c>
      <c r="I27">
        <f t="shared" si="4"/>
        <v>77</v>
      </c>
      <c r="J27">
        <f t="shared" si="5"/>
        <v>82</v>
      </c>
      <c r="K27">
        <f t="shared" si="6"/>
        <v>1</v>
      </c>
      <c r="L27">
        <f t="shared" si="7"/>
        <v>5</v>
      </c>
      <c r="M27">
        <f t="shared" si="8"/>
        <v>17</v>
      </c>
      <c r="N27">
        <f t="shared" si="9"/>
        <v>1</v>
      </c>
      <c r="O27">
        <f t="shared" si="10"/>
        <v>17</v>
      </c>
      <c r="P27">
        <f t="shared" si="11"/>
        <v>77</v>
      </c>
    </row>
    <row r="28" spans="2:16" ht="12.75">
      <c r="B28">
        <f t="shared" si="12"/>
        <v>7</v>
      </c>
      <c r="C28">
        <f ca="1" t="shared" si="0"/>
        <v>9</v>
      </c>
      <c r="D28">
        <f ca="1" t="shared" si="0"/>
        <v>7</v>
      </c>
      <c r="E28">
        <f ca="1" t="shared" si="1"/>
        <v>11</v>
      </c>
      <c r="F28">
        <f ca="1" t="shared" si="2"/>
        <v>6</v>
      </c>
      <c r="G28">
        <f ca="1" t="shared" si="2"/>
        <v>7</v>
      </c>
      <c r="H28">
        <f ca="1" t="shared" si="3"/>
        <v>13</v>
      </c>
      <c r="I28">
        <f t="shared" si="4"/>
        <v>143</v>
      </c>
      <c r="J28">
        <f t="shared" si="5"/>
        <v>168</v>
      </c>
      <c r="K28">
        <f t="shared" si="6"/>
        <v>1</v>
      </c>
      <c r="L28">
        <f t="shared" si="7"/>
        <v>25</v>
      </c>
      <c r="M28">
        <f t="shared" si="8"/>
        <v>16</v>
      </c>
      <c r="N28">
        <f t="shared" si="9"/>
        <v>1</v>
      </c>
      <c r="O28">
        <f t="shared" si="10"/>
        <v>16</v>
      </c>
      <c r="P28">
        <f t="shared" si="11"/>
        <v>143</v>
      </c>
    </row>
    <row r="29" spans="2:16" ht="12.75">
      <c r="B29">
        <f t="shared" si="12"/>
        <v>18</v>
      </c>
      <c r="C29">
        <f ca="1" t="shared" si="0"/>
        <v>9</v>
      </c>
      <c r="D29">
        <f ca="1" t="shared" si="0"/>
        <v>11</v>
      </c>
      <c r="E29">
        <f ca="1" t="shared" si="1"/>
        <v>14</v>
      </c>
      <c r="F29">
        <f ca="1" t="shared" si="2"/>
        <v>6</v>
      </c>
      <c r="G29">
        <f ca="1" t="shared" si="2"/>
        <v>9</v>
      </c>
      <c r="H29">
        <f ca="1" t="shared" si="3"/>
        <v>13</v>
      </c>
      <c r="I29">
        <f t="shared" si="4"/>
        <v>182</v>
      </c>
      <c r="J29">
        <f t="shared" si="5"/>
        <v>269</v>
      </c>
      <c r="K29">
        <f t="shared" si="6"/>
        <v>1</v>
      </c>
      <c r="L29">
        <f t="shared" si="7"/>
        <v>87</v>
      </c>
      <c r="M29">
        <f t="shared" si="8"/>
        <v>16</v>
      </c>
      <c r="N29">
        <f t="shared" si="9"/>
        <v>2</v>
      </c>
      <c r="O29">
        <f t="shared" si="10"/>
        <v>8</v>
      </c>
      <c r="P29">
        <f t="shared" si="11"/>
        <v>91</v>
      </c>
    </row>
    <row r="30" spans="2:16" ht="12.75">
      <c r="B30">
        <f t="shared" si="12"/>
        <v>29</v>
      </c>
      <c r="C30">
        <f ca="1" t="shared" si="0"/>
        <v>2</v>
      </c>
      <c r="D30">
        <f ca="1" t="shared" si="0"/>
        <v>9</v>
      </c>
      <c r="E30">
        <f ca="1" t="shared" si="1"/>
        <v>13</v>
      </c>
      <c r="F30">
        <f ca="1" t="shared" si="2"/>
        <v>10</v>
      </c>
      <c r="G30">
        <f ca="1" t="shared" si="2"/>
        <v>4</v>
      </c>
      <c r="H30">
        <f ca="1" t="shared" si="3"/>
        <v>6</v>
      </c>
      <c r="I30">
        <f t="shared" si="4"/>
        <v>78</v>
      </c>
      <c r="J30">
        <f t="shared" si="5"/>
        <v>106</v>
      </c>
      <c r="K30">
        <f t="shared" si="6"/>
        <v>1</v>
      </c>
      <c r="L30">
        <f t="shared" si="7"/>
        <v>28</v>
      </c>
      <c r="M30">
        <f t="shared" si="8"/>
        <v>13</v>
      </c>
      <c r="N30">
        <f t="shared" si="9"/>
        <v>13</v>
      </c>
      <c r="O30">
        <f t="shared" si="10"/>
        <v>1</v>
      </c>
      <c r="P30">
        <f t="shared" si="11"/>
        <v>6</v>
      </c>
    </row>
    <row r="31" spans="2:16" ht="12.75">
      <c r="B31">
        <f t="shared" si="12"/>
        <v>3</v>
      </c>
      <c r="C31">
        <f ca="1" t="shared" si="0"/>
        <v>5</v>
      </c>
      <c r="D31">
        <f ca="1" t="shared" si="0"/>
        <v>10</v>
      </c>
      <c r="E31">
        <f ca="1" t="shared" si="1"/>
        <v>14</v>
      </c>
      <c r="F31">
        <f ca="1" t="shared" si="2"/>
        <v>6</v>
      </c>
      <c r="G31">
        <f ca="1" t="shared" si="2"/>
        <v>6</v>
      </c>
      <c r="H31">
        <f ca="1" t="shared" si="3"/>
        <v>9</v>
      </c>
      <c r="I31">
        <f t="shared" si="4"/>
        <v>126</v>
      </c>
      <c r="J31">
        <f t="shared" si="5"/>
        <v>174</v>
      </c>
      <c r="K31">
        <f t="shared" si="6"/>
        <v>1</v>
      </c>
      <c r="L31">
        <f t="shared" si="7"/>
        <v>48</v>
      </c>
      <c r="M31">
        <f t="shared" si="8"/>
        <v>12</v>
      </c>
      <c r="N31">
        <f t="shared" si="9"/>
        <v>6</v>
      </c>
      <c r="O31">
        <f t="shared" si="10"/>
        <v>2</v>
      </c>
      <c r="P31">
        <f t="shared" si="11"/>
        <v>21</v>
      </c>
    </row>
    <row r="32" spans="2:16" ht="12.75">
      <c r="B32">
        <f t="shared" si="12"/>
        <v>14</v>
      </c>
      <c r="C32">
        <f ca="1" t="shared" si="0"/>
        <v>11</v>
      </c>
      <c r="D32">
        <f ca="1" t="shared" si="0"/>
        <v>4</v>
      </c>
      <c r="E32">
        <f ca="1" t="shared" si="1"/>
        <v>9</v>
      </c>
      <c r="F32">
        <f ca="1" t="shared" si="2"/>
        <v>11</v>
      </c>
      <c r="G32">
        <f ca="1" t="shared" si="2"/>
        <v>5</v>
      </c>
      <c r="H32">
        <f ca="1" t="shared" si="3"/>
        <v>9</v>
      </c>
      <c r="I32">
        <f t="shared" si="4"/>
        <v>9</v>
      </c>
      <c r="J32">
        <f t="shared" si="5"/>
        <v>9</v>
      </c>
      <c r="K32">
        <f t="shared" si="6"/>
        <v>1</v>
      </c>
      <c r="L32">
        <f t="shared" si="7"/>
        <v>0</v>
      </c>
      <c r="M32">
        <f t="shared" si="8"/>
        <v>23</v>
      </c>
      <c r="N32">
        <f t="shared" si="9"/>
        <v>1</v>
      </c>
      <c r="O32">
        <f t="shared" si="10"/>
        <v>23</v>
      </c>
      <c r="P32">
        <f t="shared" si="11"/>
        <v>9</v>
      </c>
    </row>
    <row r="33" spans="2:16" ht="12.75">
      <c r="B33">
        <f t="shared" si="12"/>
        <v>25</v>
      </c>
      <c r="C33">
        <f ca="1" t="shared" si="0"/>
        <v>9</v>
      </c>
      <c r="D33">
        <f ca="1" t="shared" si="0"/>
        <v>5</v>
      </c>
      <c r="E33">
        <f ca="1" t="shared" si="1"/>
        <v>10</v>
      </c>
      <c r="F33">
        <f ca="1" t="shared" si="2"/>
        <v>9</v>
      </c>
      <c r="G33">
        <f ca="1" t="shared" si="2"/>
        <v>8</v>
      </c>
      <c r="H33">
        <f ca="1" t="shared" si="3"/>
        <v>12</v>
      </c>
      <c r="I33">
        <f t="shared" si="4"/>
        <v>60</v>
      </c>
      <c r="J33">
        <f t="shared" si="5"/>
        <v>70</v>
      </c>
      <c r="K33">
        <f t="shared" si="6"/>
        <v>1</v>
      </c>
      <c r="L33">
        <f t="shared" si="7"/>
        <v>10</v>
      </c>
      <c r="M33">
        <f t="shared" si="8"/>
        <v>19</v>
      </c>
      <c r="N33">
        <f t="shared" si="9"/>
        <v>1</v>
      </c>
      <c r="O33">
        <f t="shared" si="10"/>
        <v>19</v>
      </c>
      <c r="P33">
        <f t="shared" si="11"/>
        <v>60</v>
      </c>
    </row>
    <row r="34" spans="2:16" ht="12.75">
      <c r="B34">
        <f t="shared" si="12"/>
        <v>36</v>
      </c>
      <c r="C34">
        <f ca="1" t="shared" si="0"/>
        <v>3</v>
      </c>
      <c r="D34">
        <f ca="1" t="shared" si="0"/>
        <v>9</v>
      </c>
      <c r="E34">
        <f ca="1" t="shared" si="1"/>
        <v>14</v>
      </c>
      <c r="F34">
        <f ca="1" t="shared" si="2"/>
        <v>7</v>
      </c>
      <c r="G34">
        <f ca="1" t="shared" si="2"/>
        <v>3</v>
      </c>
      <c r="H34">
        <f ca="1" t="shared" si="3"/>
        <v>8</v>
      </c>
      <c r="I34">
        <f t="shared" si="4"/>
        <v>56</v>
      </c>
      <c r="J34">
        <f t="shared" si="5"/>
        <v>57</v>
      </c>
      <c r="K34">
        <f t="shared" si="6"/>
        <v>1</v>
      </c>
      <c r="L34">
        <f t="shared" si="7"/>
        <v>1</v>
      </c>
      <c r="M34">
        <f t="shared" si="8"/>
        <v>11</v>
      </c>
      <c r="N34">
        <f t="shared" si="9"/>
        <v>1</v>
      </c>
      <c r="O34">
        <f t="shared" si="10"/>
        <v>11</v>
      </c>
      <c r="P34">
        <f t="shared" si="11"/>
        <v>56</v>
      </c>
    </row>
    <row r="35" spans="2:16" ht="12.75">
      <c r="B35">
        <f t="shared" si="12"/>
        <v>10</v>
      </c>
      <c r="C35">
        <f ca="1" t="shared" si="0"/>
        <v>9</v>
      </c>
      <c r="D35">
        <f ca="1" t="shared" si="0"/>
        <v>8</v>
      </c>
      <c r="E35">
        <f ca="1" t="shared" si="1"/>
        <v>12</v>
      </c>
      <c r="F35">
        <f ca="1" t="shared" si="2"/>
        <v>5</v>
      </c>
      <c r="G35">
        <f ca="1" t="shared" si="2"/>
        <v>3</v>
      </c>
      <c r="H35">
        <f ca="1" t="shared" si="3"/>
        <v>8</v>
      </c>
      <c r="I35">
        <f t="shared" si="4"/>
        <v>24</v>
      </c>
      <c r="J35">
        <f t="shared" si="5"/>
        <v>25</v>
      </c>
      <c r="K35">
        <f t="shared" si="6"/>
        <v>1</v>
      </c>
      <c r="L35">
        <f t="shared" si="7"/>
        <v>1</v>
      </c>
      <c r="M35">
        <f t="shared" si="8"/>
        <v>15</v>
      </c>
      <c r="N35">
        <f t="shared" si="9"/>
        <v>3</v>
      </c>
      <c r="O35">
        <f t="shared" si="10"/>
        <v>5</v>
      </c>
      <c r="P35">
        <f t="shared" si="11"/>
        <v>8</v>
      </c>
    </row>
    <row r="36" spans="2:16" ht="12.75">
      <c r="B36">
        <f t="shared" si="12"/>
        <v>21</v>
      </c>
      <c r="C36">
        <f ca="1" t="shared" si="0"/>
        <v>8</v>
      </c>
      <c r="D36">
        <f ca="1" t="shared" si="0"/>
        <v>10</v>
      </c>
      <c r="E36">
        <f ca="1" t="shared" si="1"/>
        <v>16</v>
      </c>
      <c r="F36">
        <f ca="1" t="shared" si="2"/>
        <v>10</v>
      </c>
      <c r="G36">
        <f ca="1" t="shared" si="2"/>
        <v>9</v>
      </c>
      <c r="H36">
        <f ca="1" t="shared" si="3"/>
        <v>13</v>
      </c>
      <c r="I36">
        <f t="shared" si="4"/>
        <v>208</v>
      </c>
      <c r="J36">
        <f t="shared" si="5"/>
        <v>274</v>
      </c>
      <c r="K36">
        <f t="shared" si="6"/>
        <v>1</v>
      </c>
      <c r="L36">
        <f t="shared" si="7"/>
        <v>66</v>
      </c>
      <c r="M36">
        <f t="shared" si="8"/>
        <v>19</v>
      </c>
      <c r="N36">
        <f t="shared" si="9"/>
        <v>1</v>
      </c>
      <c r="O36">
        <f t="shared" si="10"/>
        <v>19</v>
      </c>
      <c r="P36">
        <f t="shared" si="11"/>
        <v>208</v>
      </c>
    </row>
    <row r="37" spans="2:16" ht="12.75">
      <c r="B37">
        <f t="shared" si="12"/>
        <v>32</v>
      </c>
      <c r="C37">
        <f ca="1" t="shared" si="0"/>
        <v>9</v>
      </c>
      <c r="D37">
        <f ca="1" t="shared" si="0"/>
        <v>5</v>
      </c>
      <c r="E37">
        <f ca="1" t="shared" si="1"/>
        <v>10</v>
      </c>
      <c r="F37">
        <f ca="1" t="shared" si="2"/>
        <v>4</v>
      </c>
      <c r="G37">
        <f ca="1" t="shared" si="2"/>
        <v>3</v>
      </c>
      <c r="H37">
        <f ca="1" t="shared" si="3"/>
        <v>9</v>
      </c>
      <c r="I37">
        <f t="shared" si="4"/>
        <v>90</v>
      </c>
      <c r="J37">
        <f t="shared" si="5"/>
        <v>75</v>
      </c>
      <c r="K37">
        <f t="shared" si="6"/>
        <v>0</v>
      </c>
      <c r="L37">
        <f t="shared" si="7"/>
        <v>75</v>
      </c>
      <c r="M37">
        <f t="shared" si="8"/>
        <v>13</v>
      </c>
      <c r="N37">
        <f t="shared" si="9"/>
        <v>1</v>
      </c>
      <c r="O37">
        <f t="shared" si="10"/>
        <v>13</v>
      </c>
      <c r="P37">
        <f t="shared" si="11"/>
        <v>90</v>
      </c>
    </row>
    <row r="38" spans="2:16" ht="12.75">
      <c r="B38">
        <f>MOD(B37+$A$2,$A$1)</f>
        <v>6</v>
      </c>
      <c r="C38">
        <f ca="1" t="shared" si="0"/>
        <v>10</v>
      </c>
      <c r="D38">
        <f ca="1" t="shared" si="0"/>
        <v>5</v>
      </c>
      <c r="E38">
        <f ca="1" t="shared" si="1"/>
        <v>10</v>
      </c>
      <c r="F38">
        <f ca="1" t="shared" si="2"/>
        <v>8</v>
      </c>
      <c r="G38">
        <f ca="1" t="shared" si="2"/>
        <v>9</v>
      </c>
      <c r="H38">
        <f ca="1" t="shared" si="3"/>
        <v>14</v>
      </c>
      <c r="I38">
        <f t="shared" si="4"/>
        <v>70</v>
      </c>
      <c r="J38">
        <f t="shared" si="5"/>
        <v>80</v>
      </c>
      <c r="K38">
        <f t="shared" si="6"/>
        <v>1</v>
      </c>
      <c r="L38">
        <f t="shared" si="7"/>
        <v>10</v>
      </c>
      <c r="M38">
        <f t="shared" si="8"/>
        <v>19</v>
      </c>
      <c r="N38">
        <f t="shared" si="9"/>
        <v>1</v>
      </c>
      <c r="O38">
        <f t="shared" si="10"/>
        <v>19</v>
      </c>
      <c r="P38">
        <f t="shared" si="11"/>
        <v>70</v>
      </c>
    </row>
    <row r="39" spans="2:3" ht="15">
      <c r="B39" s="1"/>
      <c r="C39" s="1"/>
    </row>
    <row r="41" ht="15">
      <c r="B41" s="2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1" ht="15">
      <c r="B51" s="2"/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  <row r="56" spans="2:3" ht="15">
      <c r="B56" s="1"/>
      <c r="C56" s="1"/>
    </row>
    <row r="57" spans="2:3" ht="15">
      <c r="B57" s="1"/>
      <c r="C57" s="1"/>
    </row>
    <row r="58" spans="2:3" ht="15">
      <c r="B58" s="1"/>
      <c r="C58" s="1"/>
    </row>
    <row r="59" spans="2:3" ht="15">
      <c r="B59" s="1"/>
      <c r="C59" s="1"/>
    </row>
    <row r="61" ht="15">
      <c r="B61" s="2"/>
    </row>
    <row r="63" spans="2:3" ht="15">
      <c r="B63" s="1"/>
      <c r="C63" s="1"/>
    </row>
    <row r="64" spans="2:3" ht="15">
      <c r="B64" s="1"/>
      <c r="C64" s="1"/>
    </row>
    <row r="65" spans="2:3" ht="15">
      <c r="B65" s="1"/>
      <c r="C65" s="1"/>
    </row>
    <row r="66" spans="2:3" ht="15">
      <c r="B66" s="1"/>
      <c r="C66" s="1"/>
    </row>
    <row r="67" spans="2:3" ht="15">
      <c r="B67" s="1"/>
      <c r="C67" s="1"/>
    </row>
    <row r="68" spans="2:3" ht="15">
      <c r="B68" s="1"/>
      <c r="C68" s="1"/>
    </row>
    <row r="69" spans="2:3" ht="15">
      <c r="B69" s="1"/>
      <c r="C69" s="1"/>
    </row>
    <row r="71" ht="15">
      <c r="B71" s="2"/>
    </row>
    <row r="73" spans="2:3" ht="15">
      <c r="B73" s="1"/>
      <c r="C73" s="1"/>
    </row>
    <row r="74" spans="2:3" ht="15">
      <c r="B74" s="1"/>
      <c r="C74" s="1"/>
    </row>
    <row r="75" spans="2:3" ht="15">
      <c r="B75" s="1"/>
      <c r="C75" s="1"/>
    </row>
    <row r="76" spans="2:3" ht="15">
      <c r="B76" s="1"/>
      <c r="C76" s="1"/>
    </row>
    <row r="77" spans="2:3" ht="15">
      <c r="B77" s="1"/>
      <c r="C77" s="1"/>
    </row>
    <row r="78" spans="2:3" ht="15">
      <c r="B78" s="1"/>
      <c r="C78" s="1"/>
    </row>
    <row r="79" spans="2:3" ht="15">
      <c r="B79" s="1"/>
      <c r="C79" s="1"/>
    </row>
    <row r="81" ht="15">
      <c r="B81" s="2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1" ht="15">
      <c r="B91" s="2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  <row r="96" spans="2:3" ht="15">
      <c r="B96" s="1"/>
      <c r="C96" s="1"/>
    </row>
    <row r="97" spans="2:3" ht="15">
      <c r="B97" s="1"/>
      <c r="C97" s="1"/>
    </row>
    <row r="98" spans="2:3" ht="15">
      <c r="B98" s="1"/>
      <c r="C98" s="1"/>
    </row>
    <row r="99" spans="2:3" ht="15">
      <c r="B99" s="1"/>
      <c r="C99" s="1"/>
    </row>
    <row r="101" ht="15">
      <c r="B101" s="2"/>
    </row>
    <row r="103" spans="2:3" ht="15">
      <c r="B103" s="1"/>
      <c r="C103" s="1"/>
    </row>
    <row r="104" spans="2:3" ht="15">
      <c r="B104" s="1"/>
      <c r="C104" s="1"/>
    </row>
    <row r="105" spans="2:3" ht="15">
      <c r="B105" s="1"/>
      <c r="C105" s="1"/>
    </row>
    <row r="106" spans="2:3" ht="15">
      <c r="B106" s="1"/>
      <c r="C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3" spans="2:3" ht="15">
      <c r="B133" s="1"/>
      <c r="C133" s="1"/>
    </row>
    <row r="134" spans="2:3" ht="15">
      <c r="B134" s="1"/>
      <c r="C134" s="1"/>
    </row>
    <row r="135" spans="2:3" ht="15">
      <c r="B135" s="1"/>
      <c r="C135" s="1"/>
    </row>
    <row r="136" spans="2:3" ht="15">
      <c r="B136" s="1"/>
      <c r="C136" s="1"/>
    </row>
    <row r="137" spans="2:3" ht="15">
      <c r="B137" s="1"/>
      <c r="C137" s="1"/>
    </row>
    <row r="138" spans="2:3" ht="15">
      <c r="B138" s="1"/>
      <c r="C138" s="1"/>
    </row>
    <row r="139" spans="2:3" ht="15">
      <c r="B139" s="1"/>
      <c r="C139" s="1"/>
    </row>
    <row r="143" spans="2:3" ht="15">
      <c r="B143" s="1"/>
      <c r="C143" s="1"/>
    </row>
    <row r="144" spans="2:3" ht="15">
      <c r="B144" s="1"/>
      <c r="C144" s="1"/>
    </row>
    <row r="145" spans="2:3" ht="15">
      <c r="B145" s="1"/>
      <c r="C145" s="1"/>
    </row>
    <row r="146" spans="2:3" ht="15">
      <c r="B146" s="1"/>
      <c r="C146" s="1"/>
    </row>
    <row r="147" spans="2:3" ht="15">
      <c r="B147" s="1"/>
      <c r="C147" s="1"/>
    </row>
    <row r="148" spans="2:3" ht="15">
      <c r="B148" s="1"/>
      <c r="C148" s="1"/>
    </row>
    <row r="149" spans="2:3" ht="15">
      <c r="B149" s="1"/>
      <c r="C149" s="1"/>
    </row>
    <row r="153" spans="2:3" ht="15">
      <c r="B153" s="1"/>
      <c r="C153" s="1"/>
    </row>
    <row r="154" spans="2:3" ht="15">
      <c r="B154" s="1"/>
      <c r="C154" s="1"/>
    </row>
    <row r="155" spans="2:3" ht="15">
      <c r="B155" s="1"/>
      <c r="C155" s="1"/>
    </row>
    <row r="156" spans="2:3" ht="15">
      <c r="B156" s="1"/>
      <c r="C156" s="1"/>
    </row>
    <row r="157" spans="2:3" ht="15">
      <c r="B157" s="1"/>
      <c r="C157" s="1"/>
    </row>
    <row r="158" spans="2:3" ht="15">
      <c r="B158" s="1"/>
      <c r="C158" s="1"/>
    </row>
    <row r="159" spans="2:3" ht="15">
      <c r="B159" s="1"/>
      <c r="C159" s="1"/>
    </row>
    <row r="161" ht="15">
      <c r="B161" s="2"/>
    </row>
    <row r="163" spans="2:3" ht="15">
      <c r="B163" s="1"/>
      <c r="C163" s="1"/>
    </row>
    <row r="164" spans="2:3" ht="15">
      <c r="B164" s="1"/>
      <c r="C164" s="1"/>
    </row>
    <row r="165" spans="2:3" ht="15">
      <c r="B165" s="1"/>
      <c r="C165" s="1"/>
    </row>
    <row r="166" spans="2:3" ht="15">
      <c r="B166" s="1"/>
      <c r="C166" s="1"/>
    </row>
    <row r="167" spans="2:3" ht="15">
      <c r="B167" s="1"/>
      <c r="C167" s="1"/>
    </row>
    <row r="168" spans="2:3" ht="15">
      <c r="B168" s="1"/>
      <c r="C168" s="1"/>
    </row>
    <row r="169" spans="2:3" ht="15">
      <c r="B169" s="1"/>
      <c r="C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18" sqref="G18"/>
    </sheetView>
  </sheetViews>
  <sheetFormatPr defaultColWidth="11.421875" defaultRowHeight="12.75"/>
  <cols>
    <col min="2" max="2" width="23.140625" style="0" customWidth="1"/>
  </cols>
  <sheetData>
    <row r="1" ht="12.75">
      <c r="A1">
        <v>17</v>
      </c>
    </row>
    <row r="2" ht="12.75">
      <c r="A2">
        <f ca="1">ROUND(RAND()*(A1-1)+0.5,0)</f>
        <v>4</v>
      </c>
    </row>
    <row r="4" spans="1:6" ht="12.75">
      <c r="A4">
        <f ca="1">MOD(ROUND(RAND()*A1+0.5,0),A1)</f>
        <v>2</v>
      </c>
      <c r="B4">
        <f ca="1">ROUND(RAND()*90000+100,0)</f>
        <v>28794</v>
      </c>
      <c r="C4">
        <f ca="1">ROUND(RAND()*B4/100+1,0)</f>
        <v>153</v>
      </c>
      <c r="D4">
        <f ca="1">ROUND(RAND(),0)</f>
        <v>0</v>
      </c>
      <c r="E4">
        <f>IF(D4=0,B4-C4,B4+C4)</f>
        <v>28641</v>
      </c>
      <c r="F4" t="str">
        <f>IF(D4=0,"&gt;","&lt;")</f>
        <v>&gt;</v>
      </c>
    </row>
    <row r="5" spans="1:6" ht="12.75">
      <c r="A5">
        <f>MOD(A4+$A$2,$A$1)</f>
        <v>6</v>
      </c>
      <c r="B5">
        <f aca="true" ca="1" t="shared" si="0" ref="B5:B20">ROUND(RAND()*90000+100,0)</f>
        <v>60467</v>
      </c>
      <c r="C5">
        <f aca="true" ca="1" t="shared" si="1" ref="C5:C20">ROUND(RAND()*B5/100+1,0)</f>
        <v>260</v>
      </c>
      <c r="D5">
        <f aca="true" ca="1" t="shared" si="2" ref="D5:D20">ROUND(RAND(),0)</f>
        <v>1</v>
      </c>
      <c r="E5">
        <f aca="true" t="shared" si="3" ref="E5:E20">IF(D5=0,B5-C5,B5+C5)</f>
        <v>60727</v>
      </c>
      <c r="F5" t="str">
        <f aca="true" t="shared" si="4" ref="F5:F20">IF(D5=0,"&gt;","&lt;")</f>
        <v>&lt;</v>
      </c>
    </row>
    <row r="6" spans="1:6" ht="12.75">
      <c r="A6">
        <f>MOD(A5+$A$2,$A$1)</f>
        <v>10</v>
      </c>
      <c r="B6">
        <f ca="1" t="shared" si="0"/>
        <v>19038</v>
      </c>
      <c r="C6">
        <f ca="1" t="shared" si="1"/>
        <v>85</v>
      </c>
      <c r="D6">
        <f ca="1" t="shared" si="2"/>
        <v>1</v>
      </c>
      <c r="E6">
        <f t="shared" si="3"/>
        <v>19123</v>
      </c>
      <c r="F6" t="str">
        <f t="shared" si="4"/>
        <v>&lt;</v>
      </c>
    </row>
    <row r="7" spans="1:6" ht="12.75">
      <c r="A7">
        <f aca="true" t="shared" si="5" ref="A7:A20">MOD(A6+$A$2,$A$1)</f>
        <v>14</v>
      </c>
      <c r="B7">
        <f ca="1" t="shared" si="0"/>
        <v>73554</v>
      </c>
      <c r="C7">
        <f ca="1" t="shared" si="1"/>
        <v>719</v>
      </c>
      <c r="D7">
        <f ca="1" t="shared" si="2"/>
        <v>1</v>
      </c>
      <c r="E7">
        <f t="shared" si="3"/>
        <v>74273</v>
      </c>
      <c r="F7" t="str">
        <f t="shared" si="4"/>
        <v>&lt;</v>
      </c>
    </row>
    <row r="8" spans="1:6" ht="12.75">
      <c r="A8">
        <f t="shared" si="5"/>
        <v>1</v>
      </c>
      <c r="B8">
        <f ca="1" t="shared" si="0"/>
        <v>58132</v>
      </c>
      <c r="C8">
        <f ca="1" t="shared" si="1"/>
        <v>123</v>
      </c>
      <c r="D8">
        <f ca="1" t="shared" si="2"/>
        <v>0</v>
      </c>
      <c r="E8">
        <f t="shared" si="3"/>
        <v>58009</v>
      </c>
      <c r="F8" t="str">
        <f t="shared" si="4"/>
        <v>&gt;</v>
      </c>
    </row>
    <row r="9" spans="1:6" ht="12.75">
      <c r="A9">
        <f t="shared" si="5"/>
        <v>5</v>
      </c>
      <c r="B9">
        <f ca="1" t="shared" si="0"/>
        <v>61649</v>
      </c>
      <c r="C9">
        <f ca="1" t="shared" si="1"/>
        <v>64</v>
      </c>
      <c r="D9">
        <f ca="1" t="shared" si="2"/>
        <v>1</v>
      </c>
      <c r="E9">
        <f t="shared" si="3"/>
        <v>61713</v>
      </c>
      <c r="F9" t="str">
        <f t="shared" si="4"/>
        <v>&lt;</v>
      </c>
    </row>
    <row r="10" spans="1:6" ht="12.75">
      <c r="A10">
        <f t="shared" si="5"/>
        <v>9</v>
      </c>
      <c r="B10">
        <f ca="1" t="shared" si="0"/>
        <v>72386</v>
      </c>
      <c r="C10">
        <f ca="1" t="shared" si="1"/>
        <v>216</v>
      </c>
      <c r="D10">
        <f ca="1" t="shared" si="2"/>
        <v>1</v>
      </c>
      <c r="E10">
        <f t="shared" si="3"/>
        <v>72602</v>
      </c>
      <c r="F10" t="str">
        <f t="shared" si="4"/>
        <v>&lt;</v>
      </c>
    </row>
    <row r="11" spans="1:6" ht="12.75">
      <c r="A11">
        <f t="shared" si="5"/>
        <v>13</v>
      </c>
      <c r="B11">
        <f ca="1" t="shared" si="0"/>
        <v>74227</v>
      </c>
      <c r="C11">
        <f ca="1" t="shared" si="1"/>
        <v>159</v>
      </c>
      <c r="D11">
        <f ca="1" t="shared" si="2"/>
        <v>0</v>
      </c>
      <c r="E11">
        <f t="shared" si="3"/>
        <v>74068</v>
      </c>
      <c r="F11" t="str">
        <f t="shared" si="4"/>
        <v>&gt;</v>
      </c>
    </row>
    <row r="12" spans="1:6" ht="12.75">
      <c r="A12">
        <f t="shared" si="5"/>
        <v>0</v>
      </c>
      <c r="B12">
        <f ca="1" t="shared" si="0"/>
        <v>33853</v>
      </c>
      <c r="C12">
        <f ca="1" t="shared" si="1"/>
        <v>289</v>
      </c>
      <c r="D12">
        <f ca="1" t="shared" si="2"/>
        <v>0</v>
      </c>
      <c r="E12">
        <f t="shared" si="3"/>
        <v>33564</v>
      </c>
      <c r="F12" t="str">
        <f t="shared" si="4"/>
        <v>&gt;</v>
      </c>
    </row>
    <row r="13" spans="1:6" ht="12.75">
      <c r="A13">
        <f t="shared" si="5"/>
        <v>4</v>
      </c>
      <c r="B13">
        <f ca="1" t="shared" si="0"/>
        <v>715</v>
      </c>
      <c r="C13">
        <f ca="1" t="shared" si="1"/>
        <v>2</v>
      </c>
      <c r="D13">
        <f ca="1" t="shared" si="2"/>
        <v>1</v>
      </c>
      <c r="E13">
        <f t="shared" si="3"/>
        <v>717</v>
      </c>
      <c r="F13" t="str">
        <f t="shared" si="4"/>
        <v>&lt;</v>
      </c>
    </row>
    <row r="14" spans="1:6" ht="12.75">
      <c r="A14">
        <f t="shared" si="5"/>
        <v>8</v>
      </c>
      <c r="B14">
        <f ca="1" t="shared" si="0"/>
        <v>46487</v>
      </c>
      <c r="C14">
        <f ca="1" t="shared" si="1"/>
        <v>392</v>
      </c>
      <c r="D14">
        <f ca="1" t="shared" si="2"/>
        <v>1</v>
      </c>
      <c r="E14">
        <f t="shared" si="3"/>
        <v>46879</v>
      </c>
      <c r="F14" t="str">
        <f t="shared" si="4"/>
        <v>&lt;</v>
      </c>
    </row>
    <row r="15" spans="1:6" ht="12.75">
      <c r="A15">
        <f t="shared" si="5"/>
        <v>12</v>
      </c>
      <c r="B15">
        <f ca="1" t="shared" si="0"/>
        <v>65996</v>
      </c>
      <c r="C15">
        <f ca="1" t="shared" si="1"/>
        <v>641</v>
      </c>
      <c r="D15">
        <f ca="1" t="shared" si="2"/>
        <v>1</v>
      </c>
      <c r="E15">
        <f t="shared" si="3"/>
        <v>66637</v>
      </c>
      <c r="F15" t="str">
        <f t="shared" si="4"/>
        <v>&lt;</v>
      </c>
    </row>
    <row r="16" spans="1:6" ht="12.75">
      <c r="A16">
        <f t="shared" si="5"/>
        <v>16</v>
      </c>
      <c r="B16">
        <f ca="1" t="shared" si="0"/>
        <v>9853</v>
      </c>
      <c r="C16">
        <f ca="1" t="shared" si="1"/>
        <v>16</v>
      </c>
      <c r="D16">
        <f ca="1" t="shared" si="2"/>
        <v>0</v>
      </c>
      <c r="E16">
        <f t="shared" si="3"/>
        <v>9837</v>
      </c>
      <c r="F16" t="str">
        <f t="shared" si="4"/>
        <v>&gt;</v>
      </c>
    </row>
    <row r="17" spans="1:6" ht="12.75">
      <c r="A17">
        <f t="shared" si="5"/>
        <v>3</v>
      </c>
      <c r="B17">
        <f ca="1" t="shared" si="0"/>
        <v>799</v>
      </c>
      <c r="C17">
        <f ca="1" t="shared" si="1"/>
        <v>1</v>
      </c>
      <c r="D17">
        <f ca="1" t="shared" si="2"/>
        <v>1</v>
      </c>
      <c r="E17">
        <f t="shared" si="3"/>
        <v>800</v>
      </c>
      <c r="F17" t="str">
        <f t="shared" si="4"/>
        <v>&lt;</v>
      </c>
    </row>
    <row r="18" spans="1:6" ht="12.75">
      <c r="A18">
        <f t="shared" si="5"/>
        <v>7</v>
      </c>
      <c r="B18">
        <f ca="1" t="shared" si="0"/>
        <v>24809</v>
      </c>
      <c r="C18">
        <f ca="1" t="shared" si="1"/>
        <v>160</v>
      </c>
      <c r="D18">
        <f ca="1" t="shared" si="2"/>
        <v>1</v>
      </c>
      <c r="E18">
        <f t="shared" si="3"/>
        <v>24969</v>
      </c>
      <c r="F18" t="str">
        <f t="shared" si="4"/>
        <v>&lt;</v>
      </c>
    </row>
    <row r="19" spans="1:6" ht="12.75">
      <c r="A19">
        <f t="shared" si="5"/>
        <v>11</v>
      </c>
      <c r="B19">
        <f ca="1" t="shared" si="0"/>
        <v>16209</v>
      </c>
      <c r="C19">
        <f ca="1" t="shared" si="1"/>
        <v>11</v>
      </c>
      <c r="D19">
        <f ca="1" t="shared" si="2"/>
        <v>1</v>
      </c>
      <c r="E19">
        <f t="shared" si="3"/>
        <v>16220</v>
      </c>
      <c r="F19" t="str">
        <f t="shared" si="4"/>
        <v>&lt;</v>
      </c>
    </row>
    <row r="20" spans="1:6" ht="12.75">
      <c r="A20">
        <f t="shared" si="5"/>
        <v>15</v>
      </c>
      <c r="B20">
        <f ca="1" t="shared" si="0"/>
        <v>31049</v>
      </c>
      <c r="C20">
        <f ca="1" t="shared" si="1"/>
        <v>262</v>
      </c>
      <c r="D20">
        <f ca="1" t="shared" si="2"/>
        <v>1</v>
      </c>
      <c r="E20">
        <f t="shared" si="3"/>
        <v>31311</v>
      </c>
      <c r="F20" t="str">
        <f t="shared" si="4"/>
        <v>&lt;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2012-11-18T11:00:02Z</cp:lastPrinted>
  <dcterms:created xsi:type="dcterms:W3CDTF">2009-10-08T17:52:09Z</dcterms:created>
  <dcterms:modified xsi:type="dcterms:W3CDTF">2016-03-12T08:14:12Z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