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8_{B772670D-9D4D-4216-87AE-B914A3C9EC95}" xr6:coauthVersionLast="47" xr6:coauthVersionMax="47" xr10:uidLastSave="{00000000-0000-0000-0000-000000000000}"/>
  <bookViews>
    <workbookView xWindow="-110" yWindow="-110" windowWidth="19420" windowHeight="10560" xr2:uid="{63526090-FDEC-4E27-BC76-8A540441152E}"/>
  </bookViews>
  <sheets>
    <sheet name="Arbeitsblatt" sheetId="1" r:id="rId1"/>
  </sheets>
  <definedNames>
    <definedName name="_xlnm.Print_Area" localSheetId="0">Arbeitsblatt!$A$1:$Y$187</definedName>
  </definedNames>
  <calcPr calcId="191029"/>
</workbook>
</file>

<file path=xl/calcChain.xml><?xml version="1.0" encoding="utf-8"?>
<calcChain xmlns="http://schemas.openxmlformats.org/spreadsheetml/2006/main">
  <c r="D10" i="1" l="1"/>
  <c r="T78" i="1"/>
  <c r="R78" i="1"/>
  <c r="V172" i="1"/>
  <c r="U172" i="1"/>
  <c r="R172" i="1"/>
  <c r="T172" i="1" s="1"/>
  <c r="T72" i="1"/>
  <c r="M73" i="1"/>
  <c r="W166" i="1"/>
  <c r="W72" i="1" s="1"/>
  <c r="V166" i="1"/>
  <c r="V72" i="1" s="1"/>
  <c r="U166" i="1"/>
  <c r="U72" i="1" s="1"/>
  <c r="S166" i="1"/>
  <c r="S72" i="1" s="1"/>
  <c r="R166" i="1"/>
  <c r="R72" i="1" s="1"/>
  <c r="Q166" i="1"/>
  <c r="Q72" i="1" s="1"/>
  <c r="U86" i="1"/>
  <c r="R86" i="1"/>
  <c r="M180" i="1"/>
  <c r="I86" i="1"/>
  <c r="F86" i="1"/>
  <c r="BL43" i="1"/>
  <c r="BK43" i="1"/>
  <c r="BL42" i="1"/>
  <c r="BK42" i="1"/>
  <c r="BL41" i="1"/>
  <c r="BK41" i="1"/>
  <c r="BL40" i="1"/>
  <c r="BK40" i="1"/>
  <c r="BL39" i="1"/>
  <c r="BK39" i="1"/>
  <c r="BL38" i="1"/>
  <c r="BK38" i="1"/>
  <c r="BL37" i="1"/>
  <c r="BK37" i="1"/>
  <c r="BL36" i="1"/>
  <c r="BK36" i="1"/>
  <c r="BL35" i="1"/>
  <c r="BK35" i="1"/>
  <c r="BL34" i="1"/>
  <c r="BK34" i="1"/>
  <c r="BL33" i="1"/>
  <c r="BK33" i="1"/>
  <c r="BL32" i="1"/>
  <c r="BK32" i="1"/>
  <c r="BL31" i="1"/>
  <c r="BK31" i="1"/>
  <c r="BL30" i="1"/>
  <c r="BK30" i="1"/>
  <c r="BL29" i="1"/>
  <c r="BK29" i="1"/>
  <c r="BL28" i="1"/>
  <c r="BK28" i="1"/>
  <c r="BL27" i="1"/>
  <c r="BK27" i="1"/>
  <c r="BL26" i="1"/>
  <c r="BK26" i="1"/>
  <c r="BL25" i="1"/>
  <c r="BK25" i="1"/>
  <c r="BL24" i="1"/>
  <c r="BK24" i="1"/>
  <c r="BL23" i="1"/>
  <c r="BK23" i="1"/>
  <c r="BL22" i="1"/>
  <c r="BK22" i="1"/>
  <c r="BL21" i="1"/>
  <c r="BK21" i="1"/>
  <c r="BL20" i="1"/>
  <c r="BK20" i="1"/>
  <c r="BL19" i="1"/>
  <c r="BK19" i="1"/>
  <c r="BL18" i="1"/>
  <c r="BK18" i="1"/>
  <c r="BL17" i="1"/>
  <c r="BK17" i="1"/>
  <c r="BL16" i="1"/>
  <c r="BK16" i="1"/>
  <c r="BL15" i="1"/>
  <c r="BK15" i="1"/>
  <c r="BS14" i="1"/>
  <c r="BR14" i="1" s="1"/>
  <c r="BL14" i="1"/>
  <c r="BK14" i="1"/>
  <c r="BS13" i="1"/>
  <c r="BR13" i="1" s="1"/>
  <c r="BL13" i="1"/>
  <c r="BK13" i="1"/>
  <c r="BS12" i="1"/>
  <c r="BR12" i="1" s="1"/>
  <c r="BL12" i="1"/>
  <c r="BK12" i="1"/>
  <c r="BS11" i="1"/>
  <c r="BR11" i="1" s="1"/>
  <c r="BL11" i="1"/>
  <c r="BK11" i="1"/>
  <c r="BS10" i="1"/>
  <c r="BR10" i="1" s="1"/>
  <c r="BL10" i="1"/>
  <c r="BK10" i="1"/>
  <c r="BS9" i="1"/>
  <c r="BR9" i="1"/>
  <c r="BL9" i="1"/>
  <c r="BK9" i="1"/>
  <c r="BS8" i="1"/>
  <c r="BR8" i="1" s="1"/>
  <c r="BL8" i="1"/>
  <c r="BK8" i="1"/>
  <c r="BS7" i="1"/>
  <c r="BR7" i="1" s="1"/>
  <c r="BL7" i="1"/>
  <c r="BK7" i="1"/>
  <c r="BS6" i="1"/>
  <c r="BR6" i="1" s="1"/>
  <c r="BL6" i="1"/>
  <c r="BK6" i="1"/>
  <c r="BS5" i="1"/>
  <c r="BR5" i="1" s="1"/>
  <c r="BL5" i="1"/>
  <c r="BK5" i="1"/>
  <c r="BS4" i="1"/>
  <c r="BR4" i="1" s="1"/>
  <c r="S78" i="1" l="1"/>
  <c r="O175" i="1"/>
  <c r="O177" i="1"/>
  <c r="P177" i="1"/>
  <c r="M173" i="1"/>
  <c r="O171" i="1"/>
  <c r="N173" i="1"/>
  <c r="N175" i="1"/>
  <c r="T168" i="1"/>
  <c r="U169" i="1"/>
  <c r="S167" i="1"/>
  <c r="T170" i="1"/>
  <c r="W170" i="1"/>
  <c r="T167" i="1"/>
  <c r="V169" i="1"/>
  <c r="U167" i="1"/>
  <c r="W169" i="1"/>
  <c r="S170" i="1"/>
  <c r="S168" i="1"/>
  <c r="R170" i="1"/>
  <c r="U168" i="1"/>
  <c r="V168" i="1"/>
  <c r="U170" i="1"/>
  <c r="R167" i="1"/>
  <c r="T169" i="1"/>
  <c r="V170" i="1"/>
  <c r="BM29" i="1"/>
  <c r="BN29" i="1" s="1"/>
  <c r="BJ29" i="1" s="1"/>
  <c r="BM37" i="1"/>
  <c r="BN37" i="1" s="1"/>
  <c r="BJ37" i="1" s="1"/>
  <c r="BM41" i="1"/>
  <c r="BN41" i="1" s="1"/>
  <c r="BJ41" i="1" s="1"/>
  <c r="BM22" i="1"/>
  <c r="BN22" i="1" s="1"/>
  <c r="BJ22" i="1" s="1"/>
  <c r="BM30" i="1"/>
  <c r="BN30" i="1" s="1"/>
  <c r="BJ30" i="1" s="1"/>
  <c r="BM34" i="1"/>
  <c r="BN34" i="1" s="1"/>
  <c r="BJ34" i="1" s="1"/>
  <c r="BM38" i="1"/>
  <c r="BN38" i="1" s="1"/>
  <c r="BJ38" i="1" s="1"/>
  <c r="BM42" i="1"/>
  <c r="BN42" i="1" s="1"/>
  <c r="BJ42" i="1" s="1"/>
  <c r="BM23" i="1"/>
  <c r="BN23" i="1" s="1"/>
  <c r="BJ23" i="1" s="1"/>
  <c r="BM27" i="1"/>
  <c r="BN27" i="1" s="1"/>
  <c r="BJ27" i="1" s="1"/>
  <c r="BM31" i="1"/>
  <c r="BN31" i="1" s="1"/>
  <c r="BJ31" i="1" s="1"/>
  <c r="BM35" i="1"/>
  <c r="BN35" i="1" s="1"/>
  <c r="BJ35" i="1" s="1"/>
  <c r="BM24" i="1"/>
  <c r="BN24" i="1" s="1"/>
  <c r="BJ24" i="1" s="1"/>
  <c r="BM28" i="1"/>
  <c r="BN28" i="1" s="1"/>
  <c r="BJ28" i="1" s="1"/>
  <c r="BM36" i="1"/>
  <c r="BN36" i="1" s="1"/>
  <c r="BJ36" i="1" s="1"/>
  <c r="BM43" i="1"/>
  <c r="BN43" i="1" s="1"/>
  <c r="BJ43" i="1" s="1"/>
  <c r="BM14" i="1"/>
  <c r="BN14" i="1" s="1"/>
  <c r="BJ14" i="1" s="1"/>
  <c r="BM5" i="1"/>
  <c r="BN5" i="1" s="1"/>
  <c r="BJ5" i="1" s="1"/>
  <c r="BM8" i="1"/>
  <c r="BN8" i="1" s="1"/>
  <c r="BJ8" i="1" s="1"/>
  <c r="BM9" i="1"/>
  <c r="BN9" i="1" s="1"/>
  <c r="BJ9" i="1" s="1"/>
  <c r="BM11" i="1"/>
  <c r="BN11" i="1" s="1"/>
  <c r="BJ11" i="1" s="1"/>
  <c r="BM17" i="1"/>
  <c r="BN17" i="1" s="1"/>
  <c r="BJ17" i="1" s="1"/>
  <c r="BM21" i="1"/>
  <c r="BN21" i="1" s="1"/>
  <c r="BJ21" i="1" s="1"/>
  <c r="BM18" i="1"/>
  <c r="BN18" i="1" s="1"/>
  <c r="BJ18" i="1" s="1"/>
  <c r="BM19" i="1"/>
  <c r="BN19" i="1" s="1"/>
  <c r="BJ19" i="1" s="1"/>
  <c r="BM26" i="1"/>
  <c r="BN26" i="1" s="1"/>
  <c r="BJ26" i="1" s="1"/>
  <c r="BM6" i="1"/>
  <c r="BN6" i="1" s="1"/>
  <c r="BJ6" i="1" s="1"/>
  <c r="BM13" i="1"/>
  <c r="BN13" i="1" s="1"/>
  <c r="BJ13" i="1" s="1"/>
  <c r="BM16" i="1"/>
  <c r="BN16" i="1" s="1"/>
  <c r="BJ16" i="1" s="1"/>
  <c r="BM20" i="1"/>
  <c r="BN20" i="1" s="1"/>
  <c r="BJ20" i="1" s="1"/>
  <c r="BM12" i="1"/>
  <c r="BN12" i="1" s="1"/>
  <c r="BJ12" i="1" s="1"/>
  <c r="BM25" i="1"/>
  <c r="BN25" i="1" s="1"/>
  <c r="BJ25" i="1" s="1"/>
  <c r="BM32" i="1"/>
  <c r="BN32" i="1" s="1"/>
  <c r="BJ32" i="1" s="1"/>
  <c r="BM39" i="1"/>
  <c r="BN39" i="1" s="1"/>
  <c r="BJ39" i="1" s="1"/>
  <c r="BM7" i="1"/>
  <c r="BN7" i="1" s="1"/>
  <c r="BJ7" i="1" s="1"/>
  <c r="BM10" i="1"/>
  <c r="BN10" i="1" s="1"/>
  <c r="BJ10" i="1" s="1"/>
  <c r="BM15" i="1"/>
  <c r="BN15" i="1" s="1"/>
  <c r="BJ15" i="1" s="1"/>
  <c r="BM33" i="1"/>
  <c r="BN33" i="1" s="1"/>
  <c r="BJ33" i="1" s="1"/>
  <c r="BM40" i="1"/>
  <c r="BN40" i="1" s="1"/>
  <c r="BJ40" i="1" s="1"/>
  <c r="BQ12" i="1"/>
  <c r="BQ9" i="1"/>
  <c r="BQ8" i="1"/>
  <c r="BQ7" i="1"/>
  <c r="BQ4" i="1"/>
  <c r="BQ10" i="1"/>
  <c r="BQ5" i="1"/>
  <c r="BQ13" i="1"/>
  <c r="BQ11" i="1"/>
  <c r="BQ6" i="1"/>
  <c r="BQ14" i="1"/>
  <c r="V171" i="1" l="1"/>
  <c r="T171" i="1"/>
  <c r="S171" i="1"/>
  <c r="Q171" i="1"/>
  <c r="R171" i="1"/>
  <c r="BI28" i="1"/>
  <c r="BI21" i="1"/>
  <c r="BI43" i="1"/>
  <c r="BI20" i="1"/>
  <c r="BI11" i="1"/>
  <c r="BI41" i="1"/>
  <c r="BI7" i="1"/>
  <c r="BI29" i="1"/>
  <c r="BI22" i="1"/>
  <c r="BI24" i="1"/>
  <c r="BI5" i="1"/>
  <c r="BI25" i="1"/>
  <c r="BI10" i="1"/>
  <c r="BI36" i="1"/>
  <c r="BI19" i="1"/>
  <c r="BI8" i="1"/>
  <c r="BI31" i="1"/>
  <c r="BI18" i="1"/>
  <c r="BI9" i="1"/>
  <c r="BI30" i="1"/>
  <c r="BI32" i="1"/>
  <c r="BI15" i="1"/>
  <c r="BI14" i="1"/>
  <c r="BI12" i="1"/>
  <c r="BI37" i="1"/>
  <c r="BI42" i="1"/>
  <c r="BI17" i="1"/>
  <c r="BI38" i="1"/>
  <c r="BI27" i="1"/>
  <c r="BI13" i="1"/>
  <c r="BI33" i="1"/>
  <c r="BI26" i="1"/>
  <c r="BI23" i="1"/>
  <c r="BI16" i="1"/>
  <c r="BI34" i="1"/>
  <c r="BI40" i="1"/>
  <c r="BI39" i="1"/>
  <c r="BI6" i="1"/>
  <c r="BI35" i="1"/>
  <c r="M172" i="1" l="1"/>
  <c r="N78" i="1" s="1"/>
  <c r="P172" i="1"/>
  <c r="O172" i="1"/>
  <c r="N172" i="1"/>
  <c r="O78" i="1" s="1"/>
  <c r="W181" i="1"/>
  <c r="V181" i="1"/>
  <c r="S181" i="1"/>
  <c r="S86" i="1" s="1"/>
  <c r="P180" i="1"/>
  <c r="T181" i="1"/>
  <c r="T86" i="1" s="1"/>
  <c r="X181" i="1"/>
  <c r="D180" i="1"/>
  <c r="H181" i="1"/>
  <c r="H86" i="1" s="1"/>
  <c r="J181" i="1"/>
  <c r="L181" i="1"/>
  <c r="K181" i="1"/>
  <c r="G181" i="1"/>
  <c r="G86" i="1" s="1"/>
  <c r="O174" i="1" l="1"/>
  <c r="P78" i="1"/>
  <c r="P176" i="1"/>
  <c r="Q78" i="1"/>
  <c r="N174" i="1"/>
  <c r="T186" i="1"/>
  <c r="U186" i="1" s="1"/>
  <c r="P186" i="1" s="1"/>
  <c r="Q186" i="1"/>
  <c r="R180" i="1"/>
  <c r="W180" i="1"/>
  <c r="U180" i="1"/>
  <c r="S180" i="1"/>
  <c r="T180" i="1"/>
  <c r="O182" i="1"/>
  <c r="N182" i="1"/>
  <c r="S184" i="1"/>
  <c r="T184" i="1" s="1"/>
  <c r="P184" i="1"/>
  <c r="I180" i="1"/>
  <c r="K180" i="1"/>
  <c r="G180" i="1"/>
  <c r="H180" i="1"/>
  <c r="F180" i="1"/>
  <c r="C182" i="1"/>
  <c r="E186" i="1"/>
  <c r="H186" i="1"/>
  <c r="I186" i="1" s="1"/>
  <c r="D186" i="1" s="1"/>
  <c r="D184" i="1"/>
  <c r="G184" i="1"/>
  <c r="H184" i="1" s="1"/>
  <c r="B184" i="1" s="1"/>
  <c r="B182" i="1"/>
  <c r="O176" i="1" l="1"/>
  <c r="P181" i="1"/>
  <c r="Q181" i="1"/>
  <c r="O181" i="1"/>
  <c r="O86" i="1" s="1"/>
  <c r="N181" i="1"/>
  <c r="N86" i="1" s="1"/>
  <c r="O184" i="1"/>
  <c r="N184" i="1"/>
  <c r="C184" i="1"/>
  <c r="D181" i="1"/>
  <c r="D86" i="1" s="1"/>
  <c r="C181" i="1"/>
  <c r="C86" i="1" s="1"/>
  <c r="E181" i="1"/>
  <c r="E86" i="1" s="1"/>
  <c r="B181" i="1"/>
  <c r="Q185" i="1" l="1"/>
  <c r="Q86" i="1"/>
  <c r="P183" i="1"/>
  <c r="P86" i="1"/>
  <c r="N183" i="1"/>
  <c r="O183" i="1"/>
  <c r="D183" i="1"/>
  <c r="B86" i="1"/>
  <c r="E185" i="1"/>
  <c r="B183" i="1"/>
  <c r="C183" i="1"/>
  <c r="P185" i="1" l="1"/>
  <c r="O185" i="1"/>
  <c r="O186" i="1" s="1"/>
  <c r="D185" i="1"/>
  <c r="C185" i="1"/>
  <c r="C186" i="1" s="1"/>
  <c r="I78" i="1" l="1"/>
  <c r="G78" i="1"/>
  <c r="K172" i="1"/>
  <c r="J172" i="1"/>
  <c r="G172" i="1"/>
  <c r="H78" i="1" s="1"/>
  <c r="O170" i="1" l="1"/>
  <c r="D175" i="1"/>
  <c r="E177" i="1"/>
  <c r="C175" i="1"/>
  <c r="I172" i="1"/>
  <c r="D177" i="1"/>
  <c r="C173" i="1" l="1"/>
  <c r="B173" i="1"/>
  <c r="D170" i="1"/>
  <c r="G170" i="1" l="1"/>
  <c r="K170" i="1"/>
  <c r="I170" i="1"/>
  <c r="H170" i="1"/>
  <c r="F170" i="1"/>
  <c r="C172" i="1" l="1"/>
  <c r="D78" i="1" s="1"/>
  <c r="D172" i="1"/>
  <c r="B172" i="1"/>
  <c r="C78" i="1" s="1"/>
  <c r="E172" i="1"/>
  <c r="E176" i="1" l="1"/>
  <c r="F78" i="1"/>
  <c r="D174" i="1"/>
  <c r="E78" i="1"/>
  <c r="C174" i="1"/>
  <c r="D176" i="1" l="1"/>
  <c r="F73" i="1"/>
  <c r="O166" i="1"/>
  <c r="O73" i="1" s="1"/>
  <c r="N166" i="1"/>
  <c r="N73" i="1" s="1"/>
  <c r="L166" i="1"/>
  <c r="L73" i="1" s="1"/>
  <c r="K166" i="1"/>
  <c r="K73" i="1" s="1"/>
  <c r="J166" i="1"/>
  <c r="J73" i="1" s="1"/>
  <c r="H166" i="1"/>
  <c r="H73" i="1" s="1"/>
  <c r="G166" i="1"/>
  <c r="G73" i="1" s="1"/>
  <c r="E166" i="1"/>
  <c r="E73" i="1" s="1"/>
  <c r="D166" i="1"/>
  <c r="D73" i="1" s="1"/>
  <c r="C166" i="1"/>
  <c r="C73" i="1" s="1"/>
  <c r="N167" i="1" l="1"/>
  <c r="L168" i="1"/>
  <c r="O169" i="1"/>
  <c r="M169" i="1"/>
  <c r="M167" i="1"/>
  <c r="N169" i="1"/>
  <c r="M168" i="1"/>
  <c r="N168" i="1"/>
  <c r="H169" i="1"/>
  <c r="O168" i="1"/>
  <c r="G168" i="1"/>
  <c r="K167" i="1"/>
  <c r="K169" i="1"/>
  <c r="F167" i="1"/>
  <c r="L167" i="1"/>
  <c r="L169" i="1"/>
  <c r="F169" i="1"/>
  <c r="E168" i="1"/>
  <c r="E169" i="1"/>
  <c r="G167" i="1"/>
  <c r="G169" i="1"/>
  <c r="F168" i="1"/>
  <c r="H168" i="1"/>
  <c r="D167" i="1"/>
  <c r="D169" i="1"/>
  <c r="E167" i="1"/>
  <c r="AR161" i="1" l="1"/>
  <c r="R161" i="1" s="1"/>
  <c r="R68" i="1" s="1"/>
  <c r="AO161" i="1"/>
  <c r="K161" i="1" s="1"/>
  <c r="K68" i="1" s="1"/>
  <c r="AL161" i="1"/>
  <c r="D161" i="1" s="1"/>
  <c r="D68" i="1" s="1"/>
  <c r="AR160" i="1"/>
  <c r="R160" i="1" s="1"/>
  <c r="R67" i="1" s="1"/>
  <c r="AO160" i="1"/>
  <c r="AL160" i="1"/>
  <c r="D160" i="1" s="1"/>
  <c r="D67" i="1" s="1"/>
  <c r="AR159" i="1"/>
  <c r="R159" i="1" s="1"/>
  <c r="R66" i="1" s="1"/>
  <c r="AO159" i="1"/>
  <c r="K159" i="1" s="1"/>
  <c r="L159" i="1" s="1"/>
  <c r="L66" i="1" s="1"/>
  <c r="AL159" i="1"/>
  <c r="V158" i="1"/>
  <c r="U158" i="1"/>
  <c r="T158" i="1"/>
  <c r="S158" i="1"/>
  <c r="R158" i="1"/>
  <c r="Q158" i="1"/>
  <c r="P158" i="1"/>
  <c r="N158" i="1"/>
  <c r="M158" i="1"/>
  <c r="K158" i="1"/>
  <c r="J158" i="1"/>
  <c r="I158" i="1"/>
  <c r="H158" i="1"/>
  <c r="G158" i="1"/>
  <c r="F158" i="1"/>
  <c r="E158" i="1"/>
  <c r="K133" i="1"/>
  <c r="K39" i="1" s="1"/>
  <c r="M134" i="1"/>
  <c r="O135" i="1"/>
  <c r="Q136" i="1"/>
  <c r="S137" i="1"/>
  <c r="S43" i="1" s="1"/>
  <c r="AJ155" i="1"/>
  <c r="AJ153" i="1"/>
  <c r="AJ152" i="1"/>
  <c r="AQ152" i="1" s="1"/>
  <c r="V152" i="1" s="1"/>
  <c r="V59" i="1" s="1"/>
  <c r="Y152" i="1"/>
  <c r="AF152" i="1" s="1"/>
  <c r="K152" i="1" s="1"/>
  <c r="K59" i="1" s="1"/>
  <c r="AJ126" i="1"/>
  <c r="AQ126" i="1" s="1"/>
  <c r="V126" i="1" s="1"/>
  <c r="V33" i="1" s="1"/>
  <c r="Y126" i="1"/>
  <c r="AF126" i="1" s="1"/>
  <c r="K126" i="1" s="1"/>
  <c r="K33" i="1" s="1"/>
  <c r="AJ127" i="1"/>
  <c r="Y127" i="1"/>
  <c r="AJ125" i="1"/>
  <c r="AQ125" i="1" s="1"/>
  <c r="V125" i="1" s="1"/>
  <c r="V32" i="1" s="1"/>
  <c r="Y125" i="1"/>
  <c r="M114" i="1"/>
  <c r="M115" i="1" s="1"/>
  <c r="B119" i="1"/>
  <c r="B124" i="1" s="1"/>
  <c r="AJ121" i="1"/>
  <c r="Y121" i="1"/>
  <c r="AJ120" i="1"/>
  <c r="AQ120" i="1" s="1"/>
  <c r="V120" i="1" s="1"/>
  <c r="V27" i="1" s="1"/>
  <c r="Y120" i="1"/>
  <c r="AF120" i="1" s="1"/>
  <c r="K120" i="1" s="1"/>
  <c r="K27" i="1" s="1"/>
  <c r="AJ116" i="1"/>
  <c r="Y116" i="1"/>
  <c r="AJ115" i="1"/>
  <c r="Y115" i="1"/>
  <c r="AF115" i="1" s="1"/>
  <c r="K115" i="1" s="1"/>
  <c r="K22" i="1" s="1"/>
  <c r="B115" i="1"/>
  <c r="M22" i="1"/>
  <c r="B22" i="1"/>
  <c r="AR162" i="1" l="1"/>
  <c r="Q162" i="1" s="1"/>
  <c r="AL162" i="1"/>
  <c r="C162" i="1" s="1"/>
  <c r="K160" i="1"/>
  <c r="D159" i="1"/>
  <c r="M159" i="1"/>
  <c r="E161" i="1"/>
  <c r="S161" i="1"/>
  <c r="S160" i="1"/>
  <c r="S159" i="1"/>
  <c r="L161" i="1"/>
  <c r="E160" i="1"/>
  <c r="E67" i="1" s="1"/>
  <c r="AO162" i="1"/>
  <c r="J162" i="1" s="1"/>
  <c r="K135" i="1"/>
  <c r="I134" i="1"/>
  <c r="M136" i="1"/>
  <c r="O137" i="1"/>
  <c r="O43" i="1" s="1"/>
  <c r="AJ151" i="1"/>
  <c r="AE152" i="1"/>
  <c r="J152" i="1" s="1"/>
  <c r="J59" i="1" s="1"/>
  <c r="AP152" i="1"/>
  <c r="U152" i="1" s="1"/>
  <c r="U59" i="1" s="1"/>
  <c r="M124" i="1"/>
  <c r="M125" i="1" s="1"/>
  <c r="M32" i="1" s="1"/>
  <c r="B125" i="1"/>
  <c r="B32" i="1" s="1"/>
  <c r="M119" i="1"/>
  <c r="M120" i="1" s="1"/>
  <c r="M27" i="1" s="1"/>
  <c r="B120" i="1"/>
  <c r="B27" i="1" s="1"/>
  <c r="Y129" i="1"/>
  <c r="AF129" i="1" s="1"/>
  <c r="K129" i="1" s="1"/>
  <c r="AJ129" i="1"/>
  <c r="AQ129" i="1" s="1"/>
  <c r="V129" i="1" s="1"/>
  <c r="AF125" i="1"/>
  <c r="K125" i="1" s="1"/>
  <c r="K32" i="1" s="1"/>
  <c r="AE126" i="1"/>
  <c r="J126" i="1" s="1"/>
  <c r="J33" i="1" s="1"/>
  <c r="AP126" i="1"/>
  <c r="U126" i="1" s="1"/>
  <c r="U33" i="1" s="1"/>
  <c r="AP125" i="1"/>
  <c r="U125" i="1" s="1"/>
  <c r="U32" i="1" s="1"/>
  <c r="AF127" i="1"/>
  <c r="AQ127" i="1"/>
  <c r="AP120" i="1"/>
  <c r="U120" i="1" s="1"/>
  <c r="U27" i="1" s="1"/>
  <c r="Y123" i="1"/>
  <c r="AF123" i="1" s="1"/>
  <c r="K123" i="1" s="1"/>
  <c r="AE120" i="1"/>
  <c r="J120" i="1" s="1"/>
  <c r="J27" i="1" s="1"/>
  <c r="AJ123" i="1"/>
  <c r="AQ123" i="1" s="1"/>
  <c r="V123" i="1" s="1"/>
  <c r="AF121" i="1"/>
  <c r="AQ121" i="1"/>
  <c r="AQ115" i="1"/>
  <c r="V115" i="1" s="1"/>
  <c r="V22" i="1" s="1"/>
  <c r="Y118" i="1"/>
  <c r="AF118" i="1" s="1"/>
  <c r="K118" i="1" s="1"/>
  <c r="AE115" i="1"/>
  <c r="J115" i="1" s="1"/>
  <c r="J22" i="1" s="1"/>
  <c r="AJ118" i="1"/>
  <c r="AQ118" i="1" s="1"/>
  <c r="V118" i="1" s="1"/>
  <c r="AF116" i="1"/>
  <c r="K116" i="1" s="1"/>
  <c r="AQ116" i="1"/>
  <c r="V116" i="1" s="1"/>
  <c r="V23" i="1" s="1"/>
  <c r="T161" i="1" l="1"/>
  <c r="S68" i="1"/>
  <c r="T159" i="1"/>
  <c r="T66" i="1" s="1"/>
  <c r="S66" i="1"/>
  <c r="N159" i="1"/>
  <c r="N66" i="1" s="1"/>
  <c r="M66" i="1"/>
  <c r="L160" i="1"/>
  <c r="K67" i="1"/>
  <c r="M161" i="1"/>
  <c r="L68" i="1"/>
  <c r="R162" i="1"/>
  <c r="Q69" i="1"/>
  <c r="K162" i="1"/>
  <c r="K69" i="1" s="1"/>
  <c r="J69" i="1"/>
  <c r="F161" i="1"/>
  <c r="D162" i="1"/>
  <c r="C69" i="1"/>
  <c r="E159" i="1"/>
  <c r="E66" i="1" s="1"/>
  <c r="D66" i="1"/>
  <c r="T160" i="1"/>
  <c r="F160" i="1"/>
  <c r="I136" i="1"/>
  <c r="G135" i="1"/>
  <c r="K137" i="1"/>
  <c r="K43" i="1" s="1"/>
  <c r="AD152" i="1"/>
  <c r="I152" i="1" s="1"/>
  <c r="I59" i="1" s="1"/>
  <c r="AO152" i="1"/>
  <c r="AE125" i="1"/>
  <c r="J125" i="1" s="1"/>
  <c r="J32" i="1" s="1"/>
  <c r="AO126" i="1"/>
  <c r="T126" i="1" s="1"/>
  <c r="T33" i="1" s="1"/>
  <c r="AD126" i="1"/>
  <c r="I126" i="1" s="1"/>
  <c r="I33" i="1" s="1"/>
  <c r="AE129" i="1"/>
  <c r="J129" i="1" s="1"/>
  <c r="AO125" i="1"/>
  <c r="AP129" i="1"/>
  <c r="U129" i="1" s="1"/>
  <c r="AP127" i="1"/>
  <c r="V127" i="1"/>
  <c r="K127" i="1"/>
  <c r="AE127" i="1"/>
  <c r="AE123" i="1"/>
  <c r="J123" i="1" s="1"/>
  <c r="AO120" i="1"/>
  <c r="T120" i="1" s="1"/>
  <c r="T27" i="1" s="1"/>
  <c r="AD120" i="1"/>
  <c r="AP123" i="1"/>
  <c r="U123" i="1" s="1"/>
  <c r="AP121" i="1"/>
  <c r="V121" i="1"/>
  <c r="K121" i="1"/>
  <c r="AE121" i="1"/>
  <c r="J117" i="1"/>
  <c r="K23" i="1"/>
  <c r="U117" i="1"/>
  <c r="AP116" i="1"/>
  <c r="U116" i="1" s="1"/>
  <c r="U23" i="1" s="1"/>
  <c r="AE118" i="1"/>
  <c r="J118" i="1" s="1"/>
  <c r="AP115" i="1"/>
  <c r="U115" i="1" s="1"/>
  <c r="U22" i="1" s="1"/>
  <c r="AE116" i="1"/>
  <c r="AD115" i="1"/>
  <c r="AP118" i="1"/>
  <c r="U159" i="1" l="1"/>
  <c r="L162" i="1"/>
  <c r="L69" i="1" s="1"/>
  <c r="U160" i="1"/>
  <c r="U67" i="1" s="1"/>
  <c r="T67" i="1"/>
  <c r="M160" i="1"/>
  <c r="M67" i="1" s="1"/>
  <c r="U161" i="1"/>
  <c r="U68" i="1" s="1"/>
  <c r="N161" i="1"/>
  <c r="N68" i="1" s="1"/>
  <c r="S162" i="1"/>
  <c r="G161" i="1"/>
  <c r="G68" i="1" s="1"/>
  <c r="F68" i="1"/>
  <c r="G160" i="1"/>
  <c r="G67" i="1" s="1"/>
  <c r="E162" i="1"/>
  <c r="F159" i="1"/>
  <c r="F66" i="1" s="1"/>
  <c r="E136" i="1"/>
  <c r="G137" i="1"/>
  <c r="G43" i="1" s="1"/>
  <c r="AC152" i="1"/>
  <c r="AB152" i="1" s="1"/>
  <c r="T152" i="1"/>
  <c r="T59" i="1" s="1"/>
  <c r="AN152" i="1"/>
  <c r="U128" i="1"/>
  <c r="V34" i="1"/>
  <c r="J128" i="1"/>
  <c r="K34" i="1"/>
  <c r="AD125" i="1"/>
  <c r="I125" i="1" s="1"/>
  <c r="I32" i="1" s="1"/>
  <c r="AC126" i="1"/>
  <c r="AB126" i="1" s="1"/>
  <c r="AN126" i="1"/>
  <c r="AD129" i="1"/>
  <c r="I129" i="1" s="1"/>
  <c r="AO129" i="1"/>
  <c r="T129" i="1" s="1"/>
  <c r="T125" i="1"/>
  <c r="T32" i="1" s="1"/>
  <c r="AN125" i="1"/>
  <c r="U127" i="1"/>
  <c r="U34" i="1" s="1"/>
  <c r="AO127" i="1"/>
  <c r="J127" i="1"/>
  <c r="J34" i="1" s="1"/>
  <c r="AD127" i="1"/>
  <c r="AD123" i="1"/>
  <c r="I123" i="1" s="1"/>
  <c r="AO123" i="1"/>
  <c r="T123" i="1" s="1"/>
  <c r="J122" i="1"/>
  <c r="K28" i="1"/>
  <c r="U122" i="1"/>
  <c r="V28" i="1"/>
  <c r="AN120" i="1"/>
  <c r="I120" i="1"/>
  <c r="I27" i="1" s="1"/>
  <c r="AC120" i="1"/>
  <c r="U121" i="1"/>
  <c r="AO121" i="1"/>
  <c r="J121" i="1"/>
  <c r="AD121" i="1"/>
  <c r="AO115" i="1"/>
  <c r="T115" i="1" s="1"/>
  <c r="T22" i="1" s="1"/>
  <c r="AO116" i="1"/>
  <c r="AN116" i="1" s="1"/>
  <c r="S116" i="1" s="1"/>
  <c r="S23" i="1" s="1"/>
  <c r="T117" i="1"/>
  <c r="AD118" i="1"/>
  <c r="I118" i="1" s="1"/>
  <c r="U118" i="1"/>
  <c r="AO118" i="1"/>
  <c r="I115" i="1"/>
  <c r="I22" i="1" s="1"/>
  <c r="AC115" i="1"/>
  <c r="J116" i="1"/>
  <c r="AD116" i="1"/>
  <c r="N160" i="1" l="1"/>
  <c r="N67" i="1" s="1"/>
  <c r="M162" i="1"/>
  <c r="N162" i="1" s="1"/>
  <c r="T162" i="1"/>
  <c r="S69" i="1"/>
  <c r="F162" i="1"/>
  <c r="E69" i="1"/>
  <c r="G159" i="1"/>
  <c r="C137" i="1"/>
  <c r="C43" i="1" s="1"/>
  <c r="H152" i="1"/>
  <c r="H59" i="1" s="1"/>
  <c r="G152" i="1"/>
  <c r="G59" i="1" s="1"/>
  <c r="AA152" i="1"/>
  <c r="S152" i="1"/>
  <c r="S59" i="1" s="1"/>
  <c r="AM152" i="1"/>
  <c r="I128" i="1"/>
  <c r="T128" i="1"/>
  <c r="H126" i="1"/>
  <c r="H33" i="1" s="1"/>
  <c r="AC125" i="1"/>
  <c r="AB125" i="1" s="1"/>
  <c r="AN129" i="1"/>
  <c r="AM129" i="1" s="1"/>
  <c r="AC129" i="1"/>
  <c r="H129" i="1" s="1"/>
  <c r="S126" i="1"/>
  <c r="S33" i="1" s="1"/>
  <c r="AM126" i="1"/>
  <c r="G126" i="1"/>
  <c r="G33" i="1" s="1"/>
  <c r="AA126" i="1"/>
  <c r="S125" i="1"/>
  <c r="S32" i="1" s="1"/>
  <c r="AM125" i="1"/>
  <c r="AC123" i="1"/>
  <c r="H123" i="1" s="1"/>
  <c r="AN123" i="1"/>
  <c r="AM123" i="1" s="1"/>
  <c r="I127" i="1"/>
  <c r="I34" i="1" s="1"/>
  <c r="AC127" i="1"/>
  <c r="T127" i="1"/>
  <c r="T34" i="1" s="1"/>
  <c r="AN127" i="1"/>
  <c r="T122" i="1"/>
  <c r="U28" i="1"/>
  <c r="S120" i="1"/>
  <c r="S27" i="1" s="1"/>
  <c r="AM120" i="1"/>
  <c r="I122" i="1"/>
  <c r="J28" i="1"/>
  <c r="H120" i="1"/>
  <c r="H27" i="1" s="1"/>
  <c r="AB120" i="1"/>
  <c r="AC121" i="1"/>
  <c r="I121" i="1"/>
  <c r="AN121" i="1"/>
  <c r="T121" i="1"/>
  <c r="AN115" i="1"/>
  <c r="S115" i="1" s="1"/>
  <c r="I117" i="1"/>
  <c r="J23" i="1"/>
  <c r="AM116" i="1"/>
  <c r="R116" i="1" s="1"/>
  <c r="R23" i="1" s="1"/>
  <c r="T116" i="1"/>
  <c r="AC118" i="1"/>
  <c r="H118" i="1" s="1"/>
  <c r="H115" i="1"/>
  <c r="H22" i="1" s="1"/>
  <c r="AB115" i="1"/>
  <c r="T118" i="1"/>
  <c r="AN118" i="1"/>
  <c r="I116" i="1"/>
  <c r="AC116" i="1"/>
  <c r="M69" i="1" l="1"/>
  <c r="U162" i="1"/>
  <c r="U69" i="1" s="1"/>
  <c r="T69" i="1"/>
  <c r="G162" i="1"/>
  <c r="G69" i="1" s="1"/>
  <c r="F69" i="1"/>
  <c r="R152" i="1"/>
  <c r="R59" i="1" s="1"/>
  <c r="AL152" i="1"/>
  <c r="F152" i="1"/>
  <c r="F59" i="1" s="1"/>
  <c r="Z152" i="1"/>
  <c r="S128" i="1"/>
  <c r="H128" i="1"/>
  <c r="S129" i="1"/>
  <c r="H125" i="1"/>
  <c r="H32" i="1" s="1"/>
  <c r="AB129" i="1"/>
  <c r="G129" i="1" s="1"/>
  <c r="AL126" i="1"/>
  <c r="R126" i="1"/>
  <c r="R33" i="1" s="1"/>
  <c r="F126" i="1"/>
  <c r="F33" i="1" s="1"/>
  <c r="Z126" i="1"/>
  <c r="S123" i="1"/>
  <c r="AB123" i="1"/>
  <c r="G123" i="1" s="1"/>
  <c r="G125" i="1"/>
  <c r="G32" i="1" s="1"/>
  <c r="AA125" i="1"/>
  <c r="AL125" i="1"/>
  <c r="R125" i="1"/>
  <c r="R32" i="1" s="1"/>
  <c r="R129" i="1"/>
  <c r="AL129" i="1"/>
  <c r="S127" i="1"/>
  <c r="S34" i="1" s="1"/>
  <c r="AM127" i="1"/>
  <c r="H127" i="1"/>
  <c r="AB127" i="1"/>
  <c r="H122" i="1"/>
  <c r="I28" i="1"/>
  <c r="AL120" i="1"/>
  <c r="R120" i="1"/>
  <c r="R27" i="1" s="1"/>
  <c r="S122" i="1"/>
  <c r="T28" i="1"/>
  <c r="G120" i="1"/>
  <c r="G27" i="1" s="1"/>
  <c r="AA120" i="1"/>
  <c r="S121" i="1"/>
  <c r="AM121" i="1"/>
  <c r="R123" i="1"/>
  <c r="AL123" i="1"/>
  <c r="AB121" i="1"/>
  <c r="H121" i="1"/>
  <c r="R117" i="1"/>
  <c r="S22" i="1"/>
  <c r="AM115" i="1"/>
  <c r="AL115" i="1" s="1"/>
  <c r="S117" i="1"/>
  <c r="T23" i="1"/>
  <c r="AL116" i="1"/>
  <c r="Q116" i="1" s="1"/>
  <c r="Q23" i="1" s="1"/>
  <c r="H117" i="1"/>
  <c r="I23" i="1"/>
  <c r="AB118" i="1"/>
  <c r="G118" i="1" s="1"/>
  <c r="S118" i="1"/>
  <c r="AM118" i="1"/>
  <c r="G115" i="1"/>
  <c r="G22" i="1" s="1"/>
  <c r="AA115" i="1"/>
  <c r="H116" i="1"/>
  <c r="AB116" i="1"/>
  <c r="Q152" i="1" l="1"/>
  <c r="Q59" i="1" s="1"/>
  <c r="AK152" i="1"/>
  <c r="H34" i="1"/>
  <c r="R128" i="1"/>
  <c r="G128" i="1"/>
  <c r="R115" i="1"/>
  <c r="Q117" i="1" s="1"/>
  <c r="AA129" i="1"/>
  <c r="F129" i="1" s="1"/>
  <c r="AK126" i="1"/>
  <c r="Q126" i="1"/>
  <c r="Q33" i="1" s="1"/>
  <c r="AA123" i="1"/>
  <c r="F123" i="1" s="1"/>
  <c r="AK125" i="1"/>
  <c r="Q125" i="1"/>
  <c r="Q32" i="1" s="1"/>
  <c r="F125" i="1"/>
  <c r="F32" i="1" s="1"/>
  <c r="Z125" i="1"/>
  <c r="R127" i="1"/>
  <c r="R34" i="1" s="1"/>
  <c r="AL127" i="1"/>
  <c r="G127" i="1"/>
  <c r="AA127" i="1"/>
  <c r="Q129" i="1"/>
  <c r="AK129" i="1"/>
  <c r="P129" i="1" s="1"/>
  <c r="G122" i="1"/>
  <c r="H28" i="1"/>
  <c r="R122" i="1"/>
  <c r="S28" i="1"/>
  <c r="Q120" i="1"/>
  <c r="Q27" i="1" s="1"/>
  <c r="AK120" i="1"/>
  <c r="F120" i="1"/>
  <c r="F27" i="1" s="1"/>
  <c r="Z120" i="1"/>
  <c r="Q123" i="1"/>
  <c r="AK123" i="1"/>
  <c r="P123" i="1" s="1"/>
  <c r="AA121" i="1"/>
  <c r="G121" i="1"/>
  <c r="AL121" i="1"/>
  <c r="R121" i="1"/>
  <c r="AK116" i="1"/>
  <c r="G117" i="1"/>
  <c r="H23" i="1"/>
  <c r="AA118" i="1"/>
  <c r="F118" i="1" s="1"/>
  <c r="Z115" i="1"/>
  <c r="F115" i="1"/>
  <c r="F22" i="1" s="1"/>
  <c r="AK115" i="1"/>
  <c r="Q115" i="1"/>
  <c r="R118" i="1"/>
  <c r="AL118" i="1"/>
  <c r="AA116" i="1"/>
  <c r="G116" i="1"/>
  <c r="G34" i="1" l="1"/>
  <c r="Q128" i="1"/>
  <c r="R22" i="1"/>
  <c r="F128" i="1"/>
  <c r="Z129" i="1"/>
  <c r="E129" i="1" s="1"/>
  <c r="Z123" i="1"/>
  <c r="E123" i="1" s="1"/>
  <c r="F127" i="1"/>
  <c r="Z127" i="1"/>
  <c r="Q127" i="1"/>
  <c r="Q34" i="1" s="1"/>
  <c r="AK127" i="1"/>
  <c r="F122" i="1"/>
  <c r="G28" i="1"/>
  <c r="Q122" i="1"/>
  <c r="R28" i="1"/>
  <c r="Q121" i="1"/>
  <c r="AK121" i="1"/>
  <c r="F121" i="1"/>
  <c r="Z121" i="1"/>
  <c r="P117" i="1"/>
  <c r="Q22" i="1"/>
  <c r="F117" i="1"/>
  <c r="G23" i="1"/>
  <c r="Z118" i="1"/>
  <c r="E118" i="1" s="1"/>
  <c r="Q118" i="1"/>
  <c r="AK118" i="1"/>
  <c r="P118" i="1" s="1"/>
  <c r="F116" i="1"/>
  <c r="Z116" i="1"/>
  <c r="F34" i="1" l="1"/>
  <c r="P128" i="1"/>
  <c r="E128" i="1"/>
  <c r="E122" i="1"/>
  <c r="F28" i="1"/>
  <c r="P122" i="1"/>
  <c r="Q28" i="1"/>
  <c r="E117" i="1"/>
  <c r="F23" i="1"/>
  <c r="S111" i="1"/>
  <c r="S18" i="1" s="1"/>
  <c r="O111" i="1"/>
  <c r="O18" i="1" s="1"/>
  <c r="K111" i="1"/>
  <c r="K18" i="1" s="1"/>
  <c r="G111" i="1"/>
  <c r="C111" i="1"/>
  <c r="C18" i="1" s="1"/>
  <c r="I110" i="1" l="1"/>
  <c r="M110" i="1"/>
  <c r="Q110" i="1"/>
  <c r="G18" i="1"/>
  <c r="E110" i="1"/>
  <c r="C103" i="1"/>
  <c r="G103" i="1" s="1"/>
  <c r="Z103" i="1"/>
  <c r="B103" i="1" s="1"/>
  <c r="B102" i="1"/>
  <c r="Z10" i="1"/>
  <c r="D9" i="1"/>
  <c r="C102" i="1" s="1"/>
  <c r="G102" i="1" s="1"/>
  <c r="B9" i="1"/>
  <c r="D6" i="1"/>
  <c r="D99" i="1" s="1"/>
  <c r="AA6" i="1"/>
  <c r="J6" i="1" s="1"/>
  <c r="Z6" i="1"/>
  <c r="AA5" i="1"/>
  <c r="D5" i="1"/>
  <c r="D98" i="1" s="1"/>
  <c r="B5" i="1"/>
  <c r="B98" i="1" s="1"/>
  <c r="J5" i="1" l="1"/>
  <c r="H98" i="1" s="1"/>
  <c r="H99" i="1"/>
  <c r="K109" i="1"/>
  <c r="G109" i="1"/>
  <c r="O109" i="1"/>
  <c r="O103" i="1"/>
  <c r="K103" i="1"/>
  <c r="O102" i="1"/>
  <c r="K102" i="1"/>
  <c r="B10" i="1"/>
  <c r="AB6" i="1"/>
  <c r="N99" i="1" s="1"/>
  <c r="AB5" i="1"/>
  <c r="N98" i="1" s="1"/>
  <c r="B6" i="1"/>
  <c r="B99" i="1" s="1"/>
  <c r="I108" i="1" l="1"/>
  <c r="M108" i="1"/>
  <c r="P65" i="1"/>
  <c r="N65" i="1"/>
  <c r="M65" i="1"/>
  <c r="E65" i="1"/>
  <c r="P56" i="1"/>
  <c r="N56" i="1"/>
  <c r="M56" i="1"/>
  <c r="E56" i="1"/>
  <c r="N55" i="1"/>
  <c r="M55" i="1"/>
  <c r="O54" i="1"/>
  <c r="N54" i="1"/>
  <c r="M54" i="1"/>
  <c r="D54" i="1"/>
  <c r="V65" i="1"/>
  <c r="K65" i="1"/>
  <c r="AQ155" i="1"/>
  <c r="V155" i="1" s="1"/>
  <c r="Y155" i="1"/>
  <c r="AQ153" i="1"/>
  <c r="V153" i="1" s="1"/>
  <c r="V60" i="1" s="1"/>
  <c r="Y153" i="1"/>
  <c r="AF153" i="1" s="1"/>
  <c r="K153" i="1" s="1"/>
  <c r="K60" i="1" s="1"/>
  <c r="AJ149" i="1"/>
  <c r="AQ149" i="1" s="1"/>
  <c r="V149" i="1" s="1"/>
  <c r="V56" i="1" s="1"/>
  <c r="Y149" i="1"/>
  <c r="AF149" i="1" s="1"/>
  <c r="K149" i="1" s="1"/>
  <c r="K56" i="1" s="1"/>
  <c r="AJ147" i="1"/>
  <c r="AQ147" i="1" s="1"/>
  <c r="V147" i="1" s="1"/>
  <c r="V54" i="1" s="1"/>
  <c r="Y147" i="1"/>
  <c r="AF147" i="1" s="1"/>
  <c r="K147" i="1" s="1"/>
  <c r="K54" i="1" s="1"/>
  <c r="AJ144" i="1"/>
  <c r="AJ142" i="1"/>
  <c r="AQ142" i="1" s="1"/>
  <c r="V142" i="1" s="1"/>
  <c r="V49" i="1" s="1"/>
  <c r="Y144" i="1"/>
  <c r="O49" i="1"/>
  <c r="N49" i="1"/>
  <c r="N50" i="1"/>
  <c r="N51" i="1"/>
  <c r="D49" i="1"/>
  <c r="M49" i="1"/>
  <c r="M50" i="1"/>
  <c r="M51" i="1"/>
  <c r="B145" i="1"/>
  <c r="M145" i="1" s="1"/>
  <c r="M146" i="1" s="1"/>
  <c r="M53" i="1" s="1"/>
  <c r="M140" i="1"/>
  <c r="M141" i="1" s="1"/>
  <c r="M48" i="1" s="1"/>
  <c r="B141" i="1"/>
  <c r="B48" i="1" s="1"/>
  <c r="Y142" i="1"/>
  <c r="AF142" i="1" s="1"/>
  <c r="K142" i="1" s="1"/>
  <c r="K49" i="1" s="1"/>
  <c r="AF155" i="1" l="1"/>
  <c r="K155" i="1" s="1"/>
  <c r="Y151" i="1"/>
  <c r="K107" i="1"/>
  <c r="K14" i="1" s="1"/>
  <c r="B146" i="1"/>
  <c r="B53" i="1" s="1"/>
  <c r="J65" i="1"/>
  <c r="U65" i="1"/>
  <c r="AE153" i="1"/>
  <c r="J153" i="1" s="1"/>
  <c r="J60" i="1" s="1"/>
  <c r="AP153" i="1"/>
  <c r="U153" i="1" s="1"/>
  <c r="U60" i="1" s="1"/>
  <c r="AP155" i="1"/>
  <c r="U155" i="1" s="1"/>
  <c r="AJ146" i="1"/>
  <c r="AE147" i="1"/>
  <c r="J147" i="1" s="1"/>
  <c r="J54" i="1" s="1"/>
  <c r="AP147" i="1"/>
  <c r="U147" i="1" s="1"/>
  <c r="U54" i="1" s="1"/>
  <c r="AE149" i="1"/>
  <c r="J149" i="1" s="1"/>
  <c r="J56" i="1" s="1"/>
  <c r="AP149" i="1"/>
  <c r="U149" i="1" s="1"/>
  <c r="U56" i="1" s="1"/>
  <c r="Y146" i="1"/>
  <c r="AJ141" i="1"/>
  <c r="AQ141" i="1" s="1"/>
  <c r="Y141" i="1"/>
  <c r="AF141" i="1" s="1"/>
  <c r="B150" i="1"/>
  <c r="B151" i="1" s="1"/>
  <c r="B58" i="1" s="1"/>
  <c r="AP142" i="1"/>
  <c r="AE142" i="1"/>
  <c r="AE155" i="1" l="1"/>
  <c r="J155" i="1" s="1"/>
  <c r="T65" i="1"/>
  <c r="AO149" i="1"/>
  <c r="T149" i="1" s="1"/>
  <c r="T56" i="1" s="1"/>
  <c r="AD153" i="1"/>
  <c r="AQ151" i="1"/>
  <c r="V151" i="1" s="1"/>
  <c r="V58" i="1" s="1"/>
  <c r="AO155" i="1"/>
  <c r="AF151" i="1"/>
  <c r="K151" i="1" s="1"/>
  <c r="K58" i="1" s="1"/>
  <c r="AO153" i="1"/>
  <c r="AD149" i="1"/>
  <c r="AD147" i="1"/>
  <c r="AQ146" i="1"/>
  <c r="V146" i="1" s="1"/>
  <c r="V53" i="1" s="1"/>
  <c r="AO147" i="1"/>
  <c r="AF146" i="1"/>
  <c r="K146" i="1" s="1"/>
  <c r="K53" i="1" s="1"/>
  <c r="M150" i="1"/>
  <c r="M151" i="1" s="1"/>
  <c r="M58" i="1" s="1"/>
  <c r="B156" i="1"/>
  <c r="AO142" i="1"/>
  <c r="U142" i="1"/>
  <c r="AP141" i="1"/>
  <c r="V141" i="1"/>
  <c r="U143" i="1" s="1"/>
  <c r="AQ144" i="1"/>
  <c r="AD142" i="1"/>
  <c r="J142" i="1"/>
  <c r="AE141" i="1"/>
  <c r="J141" i="1" s="1"/>
  <c r="J48" i="1" s="1"/>
  <c r="K141" i="1"/>
  <c r="J143" i="1" s="1"/>
  <c r="AF144" i="1"/>
  <c r="U154" i="1" l="1"/>
  <c r="J154" i="1"/>
  <c r="AD155" i="1"/>
  <c r="I155" i="1" s="1"/>
  <c r="S65" i="1"/>
  <c r="AE151" i="1"/>
  <c r="J151" i="1" s="1"/>
  <c r="J58" i="1" s="1"/>
  <c r="I65" i="1"/>
  <c r="AN149" i="1"/>
  <c r="S149" i="1" s="1"/>
  <c r="S56" i="1" s="1"/>
  <c r="T153" i="1"/>
  <c r="T60" i="1" s="1"/>
  <c r="AN153" i="1"/>
  <c r="AP151" i="1"/>
  <c r="T155" i="1"/>
  <c r="AN155" i="1"/>
  <c r="I153" i="1"/>
  <c r="I60" i="1" s="1"/>
  <c r="AC153" i="1"/>
  <c r="J148" i="1"/>
  <c r="J55" i="1" s="1"/>
  <c r="AP146" i="1"/>
  <c r="T147" i="1"/>
  <c r="T54" i="1" s="1"/>
  <c r="AN147" i="1"/>
  <c r="I147" i="1"/>
  <c r="I54" i="1" s="1"/>
  <c r="AC147" i="1"/>
  <c r="AE146" i="1"/>
  <c r="U148" i="1"/>
  <c r="U55" i="1" s="1"/>
  <c r="I149" i="1"/>
  <c r="I56" i="1" s="1"/>
  <c r="AC149" i="1"/>
  <c r="J49" i="1"/>
  <c r="I143" i="1"/>
  <c r="I50" i="1" s="1"/>
  <c r="U49" i="1"/>
  <c r="V48" i="1"/>
  <c r="J50" i="1"/>
  <c r="K48" i="1"/>
  <c r="M156" i="1"/>
  <c r="U50" i="1"/>
  <c r="AP144" i="1"/>
  <c r="V144" i="1"/>
  <c r="V51" i="1" s="1"/>
  <c r="AN142" i="1"/>
  <c r="T142" i="1"/>
  <c r="AO141" i="1"/>
  <c r="U141" i="1"/>
  <c r="U48" i="1" s="1"/>
  <c r="AE144" i="1"/>
  <c r="K144" i="1"/>
  <c r="K51" i="1" s="1"/>
  <c r="AC142" i="1"/>
  <c r="I142" i="1"/>
  <c r="AD141" i="1"/>
  <c r="I141" i="1" s="1"/>
  <c r="I48" i="1" s="1"/>
  <c r="I154" i="1" l="1"/>
  <c r="AC155" i="1"/>
  <c r="H155" i="1" s="1"/>
  <c r="AD151" i="1"/>
  <c r="I151" i="1" s="1"/>
  <c r="I58" i="1" s="1"/>
  <c r="AM149" i="1"/>
  <c r="R149" i="1" s="1"/>
  <c r="R56" i="1" s="1"/>
  <c r="H65" i="1"/>
  <c r="U151" i="1"/>
  <c r="U58" i="1" s="1"/>
  <c r="AO151" i="1"/>
  <c r="H153" i="1"/>
  <c r="H60" i="1" s="1"/>
  <c r="AB153" i="1"/>
  <c r="S153" i="1"/>
  <c r="S60" i="1" s="1"/>
  <c r="AM153" i="1"/>
  <c r="S155" i="1"/>
  <c r="AM155" i="1"/>
  <c r="S147" i="1"/>
  <c r="S54" i="1" s="1"/>
  <c r="AM147" i="1"/>
  <c r="U146" i="1"/>
  <c r="U53" i="1" s="1"/>
  <c r="AO146" i="1"/>
  <c r="J146" i="1"/>
  <c r="J53" i="1" s="1"/>
  <c r="AD146" i="1"/>
  <c r="H149" i="1"/>
  <c r="H56" i="1" s="1"/>
  <c r="AB149" i="1"/>
  <c r="H147" i="1"/>
  <c r="H54" i="1" s="1"/>
  <c r="AB147" i="1"/>
  <c r="I49" i="1"/>
  <c r="H143" i="1"/>
  <c r="H50" i="1" s="1"/>
  <c r="T143" i="1"/>
  <c r="T50" i="1" s="1"/>
  <c r="T49" i="1"/>
  <c r="AO144" i="1"/>
  <c r="U144" i="1"/>
  <c r="U51" i="1" s="1"/>
  <c r="AM142" i="1"/>
  <c r="S142" i="1"/>
  <c r="T141" i="1"/>
  <c r="T48" i="1" s="1"/>
  <c r="AN141" i="1"/>
  <c r="AD144" i="1"/>
  <c r="J144" i="1"/>
  <c r="J51" i="1" s="1"/>
  <c r="AB142" i="1"/>
  <c r="H142" i="1"/>
  <c r="AC141" i="1"/>
  <c r="H141" i="1" s="1"/>
  <c r="H48" i="1" s="1"/>
  <c r="H154" i="1" l="1"/>
  <c r="T154" i="1"/>
  <c r="AB155" i="1"/>
  <c r="G155" i="1" s="1"/>
  <c r="R65" i="1"/>
  <c r="AC151" i="1"/>
  <c r="H151" i="1" s="1"/>
  <c r="AL149" i="1"/>
  <c r="Q149" i="1" s="1"/>
  <c r="Q56" i="1" s="1"/>
  <c r="G65" i="1"/>
  <c r="Q65" i="1"/>
  <c r="T148" i="1"/>
  <c r="T55" i="1" s="1"/>
  <c r="R155" i="1"/>
  <c r="AL155" i="1"/>
  <c r="G153" i="1"/>
  <c r="G60" i="1" s="1"/>
  <c r="AA153" i="1"/>
  <c r="R153" i="1"/>
  <c r="R60" i="1" s="1"/>
  <c r="AL153" i="1"/>
  <c r="T151" i="1"/>
  <c r="T58" i="1" s="1"/>
  <c r="AN151" i="1"/>
  <c r="G147" i="1"/>
  <c r="G54" i="1" s="1"/>
  <c r="AA147" i="1"/>
  <c r="T146" i="1"/>
  <c r="T53" i="1" s="1"/>
  <c r="AN146" i="1"/>
  <c r="G149" i="1"/>
  <c r="G56" i="1" s="1"/>
  <c r="AA149" i="1"/>
  <c r="R147" i="1"/>
  <c r="R54" i="1" s="1"/>
  <c r="AL147" i="1"/>
  <c r="I148" i="1"/>
  <c r="I55" i="1" s="1"/>
  <c r="I146" i="1"/>
  <c r="I53" i="1" s="1"/>
  <c r="AC146" i="1"/>
  <c r="H49" i="1"/>
  <c r="G143" i="1"/>
  <c r="G50" i="1" s="1"/>
  <c r="S143" i="1"/>
  <c r="S50" i="1" s="1"/>
  <c r="S49" i="1"/>
  <c r="AN144" i="1"/>
  <c r="T144" i="1"/>
  <c r="T51" i="1" s="1"/>
  <c r="AL142" i="1"/>
  <c r="R142" i="1"/>
  <c r="AM141" i="1"/>
  <c r="S141" i="1"/>
  <c r="S48" i="1" s="1"/>
  <c r="AC144" i="1"/>
  <c r="I144" i="1"/>
  <c r="I51" i="1" s="1"/>
  <c r="AA142" i="1"/>
  <c r="G142" i="1"/>
  <c r="AB141" i="1"/>
  <c r="G141" i="1" s="1"/>
  <c r="G48" i="1" s="1"/>
  <c r="H58" i="1" l="1"/>
  <c r="S154" i="1"/>
  <c r="G154" i="1"/>
  <c r="AA155" i="1"/>
  <c r="F155" i="1" s="1"/>
  <c r="AB151" i="1"/>
  <c r="G151" i="1" s="1"/>
  <c r="AK149" i="1"/>
  <c r="F65" i="1"/>
  <c r="S148" i="1"/>
  <c r="S55" i="1" s="1"/>
  <c r="S151" i="1"/>
  <c r="S58" i="1" s="1"/>
  <c r="AM151" i="1"/>
  <c r="Q153" i="1"/>
  <c r="Q60" i="1" s="1"/>
  <c r="AK153" i="1"/>
  <c r="Q155" i="1"/>
  <c r="AK155" i="1"/>
  <c r="F153" i="1"/>
  <c r="F60" i="1" s="1"/>
  <c r="Z153" i="1"/>
  <c r="Q147" i="1"/>
  <c r="Q54" i="1" s="1"/>
  <c r="AK147" i="1"/>
  <c r="H146" i="1"/>
  <c r="H53" i="1" s="1"/>
  <c r="AB146" i="1"/>
  <c r="F149" i="1"/>
  <c r="F56" i="1" s="1"/>
  <c r="Z149" i="1"/>
  <c r="S146" i="1"/>
  <c r="S53" i="1" s="1"/>
  <c r="AM146" i="1"/>
  <c r="F147" i="1"/>
  <c r="F54" i="1" s="1"/>
  <c r="Z147" i="1"/>
  <c r="H148" i="1"/>
  <c r="H55" i="1" s="1"/>
  <c r="G49" i="1"/>
  <c r="F143" i="1"/>
  <c r="F50" i="1" s="1"/>
  <c r="R143" i="1"/>
  <c r="R49" i="1"/>
  <c r="AM144" i="1"/>
  <c r="R144" i="1" s="1"/>
  <c r="R51" i="1" s="1"/>
  <c r="S144" i="1"/>
  <c r="S51" i="1" s="1"/>
  <c r="AK142" i="1"/>
  <c r="Q142" i="1"/>
  <c r="AL141" i="1"/>
  <c r="R141" i="1"/>
  <c r="R48" i="1" s="1"/>
  <c r="AB144" i="1"/>
  <c r="H144" i="1"/>
  <c r="H51" i="1" s="1"/>
  <c r="Z142" i="1"/>
  <c r="F142" i="1"/>
  <c r="AA141" i="1"/>
  <c r="G58" i="1" l="1"/>
  <c r="R154" i="1"/>
  <c r="F154" i="1"/>
  <c r="Z155" i="1"/>
  <c r="AA151" i="1"/>
  <c r="R148" i="1"/>
  <c r="R55" i="1" s="1"/>
  <c r="R151" i="1"/>
  <c r="R58" i="1" s="1"/>
  <c r="AL151" i="1"/>
  <c r="G148" i="1"/>
  <c r="G55" i="1" s="1"/>
  <c r="G146" i="1"/>
  <c r="G53" i="1" s="1"/>
  <c r="AA146" i="1"/>
  <c r="R146" i="1"/>
  <c r="R53" i="1" s="1"/>
  <c r="AL146" i="1"/>
  <c r="F49" i="1"/>
  <c r="Q143" i="1"/>
  <c r="Q50" i="1" s="1"/>
  <c r="R50" i="1"/>
  <c r="Q49" i="1"/>
  <c r="AL144" i="1"/>
  <c r="AK141" i="1"/>
  <c r="P141" i="1" s="1"/>
  <c r="P48" i="1" s="1"/>
  <c r="Q141" i="1"/>
  <c r="Q48" i="1" s="1"/>
  <c r="AA144" i="1"/>
  <c r="G144" i="1"/>
  <c r="G51" i="1" s="1"/>
  <c r="Z141" i="1"/>
  <c r="E141" i="1" s="1"/>
  <c r="E48" i="1" s="1"/>
  <c r="F141" i="1"/>
  <c r="E143" i="1" s="1"/>
  <c r="Q154" i="1" l="1"/>
  <c r="F151" i="1"/>
  <c r="Z151" i="1"/>
  <c r="E151" i="1" s="1"/>
  <c r="E58" i="1" s="1"/>
  <c r="Q151" i="1"/>
  <c r="Q58" i="1" s="1"/>
  <c r="AK151" i="1"/>
  <c r="P151" i="1" s="1"/>
  <c r="P58" i="1" s="1"/>
  <c r="F148" i="1"/>
  <c r="F55" i="1" s="1"/>
  <c r="Q146" i="1"/>
  <c r="Q53" i="1" s="1"/>
  <c r="AK146" i="1"/>
  <c r="P146" i="1" s="1"/>
  <c r="P53" i="1" s="1"/>
  <c r="F146" i="1"/>
  <c r="F53" i="1" s="1"/>
  <c r="Z146" i="1"/>
  <c r="E146" i="1" s="1"/>
  <c r="E53" i="1" s="1"/>
  <c r="Q148" i="1"/>
  <c r="Q55" i="1" s="1"/>
  <c r="P143" i="1"/>
  <c r="P50" i="1" s="1"/>
  <c r="E50" i="1"/>
  <c r="F48" i="1"/>
  <c r="AK144" i="1"/>
  <c r="P51" i="1" s="1"/>
  <c r="Q144" i="1"/>
  <c r="Q51" i="1" s="1"/>
  <c r="Z144" i="1"/>
  <c r="E51" i="1" s="1"/>
  <c r="F144" i="1"/>
  <c r="F51" i="1" s="1"/>
  <c r="F58" i="1" l="1"/>
  <c r="P154" i="1"/>
  <c r="E154" i="1"/>
  <c r="P148" i="1"/>
  <c r="P55" i="1" s="1"/>
  <c r="E148" i="1"/>
  <c r="E55" i="1" s="1"/>
</calcChain>
</file>

<file path=xl/sharedStrings.xml><?xml version="1.0" encoding="utf-8"?>
<sst xmlns="http://schemas.openxmlformats.org/spreadsheetml/2006/main" count="190" uniqueCount="34">
  <si>
    <t>F9 drücken</t>
  </si>
  <si>
    <t>-</t>
  </si>
  <si>
    <t>Für neue Aufgaben</t>
  </si>
  <si>
    <t>m</t>
  </si>
  <si>
    <t>ht</t>
  </si>
  <si>
    <t>zt</t>
  </si>
  <si>
    <t>t</t>
  </si>
  <si>
    <t>h</t>
  </si>
  <si>
    <t>z</t>
  </si>
  <si>
    <t>e</t>
  </si>
  <si>
    <t xml:space="preserve">Lösung: </t>
  </si>
  <si>
    <t>www.schlauistwow.de</t>
  </si>
  <si>
    <t>Klassenarbeitstrainer: Natürliche Zahlen</t>
  </si>
  <si>
    <t>Zehner</t>
  </si>
  <si>
    <t>Hunderter</t>
  </si>
  <si>
    <t>Tausender</t>
  </si>
  <si>
    <t>Aufgabe 1: Runde auf die angegebene Stelle</t>
  </si>
  <si>
    <t>Zahl</t>
  </si>
  <si>
    <t>Aufgabe 2: Berechne</t>
  </si>
  <si>
    <t>+</t>
  </si>
  <si>
    <t>a)</t>
  </si>
  <si>
    <t>b)</t>
  </si>
  <si>
    <t>c)</t>
  </si>
  <si>
    <t>Aufgabe 3: Berechne</t>
  </si>
  <si>
    <t>Aufgabe 4: Berechne</t>
  </si>
  <si>
    <t>Aufgabe 5: Berechne</t>
  </si>
  <si>
    <t>Aufgabe 6: Fülle die Lücken aus</t>
  </si>
  <si>
    <t>Aufgabe 7: Berechne</t>
  </si>
  <si>
    <t>·</t>
  </si>
  <si>
    <t xml:space="preserve">: </t>
  </si>
  <si>
    <t>=</t>
  </si>
  <si>
    <t>Divisor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</si>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</sst>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C00000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0"/>
      <color theme="5" tint="-0.249977111117893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theme="5" tint="-0.249977111117893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0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1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4"/>
      <name val="Arial"/>
      <family val="2"/>
    </font>
    <font>
      <sz val="14"/>
      <color theme="5" tint="-0.249977111117893"/>
      <name val="Arial"/>
      <family val="2"/>
    </font>
    <font>
      <sz val="14"/>
      <color rgb="FFC0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/>
    <xf numFmtId="0" fontId="11" fillId="0" borderId="0" xfId="0" applyFont="1"/>
    <xf numFmtId="0" fontId="9" fillId="0" borderId="0" xfId="0" applyFont="1"/>
    <xf numFmtId="0" fontId="5" fillId="0" borderId="0" xfId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5" fillId="0" borderId="0" xfId="1"/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2" xfId="0" applyFont="1" applyBorder="1"/>
    <xf numFmtId="0" fontId="8" fillId="0" borderId="0" xfId="0" applyFont="1"/>
    <xf numFmtId="0" fontId="23" fillId="0" borderId="0" xfId="0" applyFont="1"/>
    <xf numFmtId="0" fontId="22" fillId="0" borderId="0" xfId="0" applyFont="1"/>
    <xf numFmtId="0" fontId="20" fillId="0" borderId="0" xfId="0" quotePrefix="1" applyFont="1" applyAlignment="1">
      <alignment horizontal="center"/>
    </xf>
    <xf numFmtId="0" fontId="20" fillId="0" borderId="0" xfId="0" applyFont="1"/>
    <xf numFmtId="0" fontId="20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1" applyFont="1"/>
    <xf numFmtId="0" fontId="2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7" fillId="0" borderId="0" xfId="0" applyFont="1"/>
    <xf numFmtId="0" fontId="25" fillId="4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6" xfId="0" applyFont="1" applyBorder="1"/>
    <xf numFmtId="0" fontId="29" fillId="0" borderId="0" xfId="0" applyFont="1"/>
    <xf numFmtId="0" fontId="29" fillId="0" borderId="0" xfId="0" applyFont="1" applyAlignment="1">
      <alignment horizontal="center"/>
    </xf>
    <xf numFmtId="0" fontId="26" fillId="0" borderId="0" xfId="0" applyFont="1"/>
    <xf numFmtId="0" fontId="30" fillId="0" borderId="0" xfId="0" applyFont="1"/>
    <xf numFmtId="0" fontId="10" fillId="0" borderId="0" xfId="0" applyFont="1"/>
    <xf numFmtId="0" fontId="30" fillId="0" borderId="0" xfId="0" applyFont="1" applyAlignment="1">
      <alignment horizontal="left"/>
    </xf>
    <xf numFmtId="0" fontId="30" fillId="0" borderId="0" xfId="1" applyFont="1"/>
    <xf numFmtId="0" fontId="31" fillId="0" borderId="0" xfId="1" applyFont="1"/>
    <xf numFmtId="0" fontId="30" fillId="0" borderId="0" xfId="1" applyFont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3">
    <cellStyle name="Standard" xfId="0" builtinId="0"/>
    <cellStyle name="Standard 2" xfId="1" xr:uid="{81997C00-A248-404D-9B72-7C6FF6EB49F9}"/>
    <cellStyle name="Standard 3" xfId="2" xr:uid="{FA86D15C-3386-4C07-B30C-6652CD625167}"/>
  </cellStyles>
  <dxfs count="3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0A6B-4C5B-46C5-AB2B-0D956BE0993C}">
  <dimension ref="A1:BS201"/>
  <sheetViews>
    <sheetView tabSelected="1" zoomScale="127" zoomScaleNormal="100" zoomScalePageLayoutView="85" workbookViewId="0">
      <selection activeCell="X125" sqref="X125"/>
    </sheetView>
  </sheetViews>
  <sheetFormatPr baseColWidth="10" defaultRowHeight="15.5" x14ac:dyDescent="0.35"/>
  <cols>
    <col min="1" max="1" width="3.90625" style="1" customWidth="1"/>
    <col min="2" max="23" width="3.54296875" style="1" customWidth="1"/>
    <col min="24" max="24" width="3.54296875" style="4" customWidth="1"/>
    <col min="25" max="25" width="3.54296875" style="5" customWidth="1"/>
    <col min="26" max="26" width="3.26953125" style="6" customWidth="1"/>
    <col min="27" max="27" width="5.1796875" style="6" customWidth="1"/>
    <col min="28" max="28" width="7.90625" style="6" customWidth="1"/>
    <col min="29" max="32" width="5.1796875" style="6" customWidth="1"/>
    <col min="33" max="37" width="5.1796875" style="61" customWidth="1"/>
    <col min="38" max="47" width="3.26953125" style="6" customWidth="1"/>
    <col min="48" max="67" width="10.90625" style="6"/>
    <col min="68" max="16384" width="10.90625" style="1"/>
  </cols>
  <sheetData>
    <row r="1" spans="1:71" x14ac:dyDescent="0.35">
      <c r="A1" s="67" t="s">
        <v>12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71" x14ac:dyDescent="0.35">
      <c r="AB2" s="86" t="s">
        <v>2</v>
      </c>
      <c r="AC2" s="86"/>
      <c r="AD2" s="86"/>
      <c r="AE2" s="86"/>
      <c r="AF2" s="86"/>
      <c r="AG2" s="86"/>
      <c r="BI2" s="35"/>
      <c r="BJ2" s="35" t="s">
        <v>31</v>
      </c>
      <c r="BK2" s="35"/>
      <c r="BL2" s="35"/>
      <c r="BM2" s="35"/>
      <c r="BN2" s="35"/>
      <c r="BO2" s="35"/>
      <c r="BP2" s="35"/>
      <c r="BQ2" s="35"/>
      <c r="BR2" s="35"/>
      <c r="BS2" s="35"/>
    </row>
    <row r="3" spans="1:71" x14ac:dyDescent="0.35">
      <c r="A3" s="2" t="s">
        <v>16</v>
      </c>
      <c r="AB3" s="86" t="s">
        <v>0</v>
      </c>
      <c r="AC3" s="86"/>
      <c r="AD3" s="86"/>
      <c r="AE3" s="86"/>
      <c r="AF3" s="86"/>
      <c r="AG3" s="86"/>
      <c r="BI3" s="35"/>
      <c r="BJ3" s="35" t="s">
        <v>32</v>
      </c>
      <c r="BK3" s="35">
        <v>10</v>
      </c>
      <c r="BL3" s="35"/>
      <c r="BM3" s="35"/>
      <c r="BN3" s="35"/>
      <c r="BO3" s="35"/>
      <c r="BP3" s="35"/>
      <c r="BQ3" s="35"/>
      <c r="BR3" s="35"/>
      <c r="BS3" s="35"/>
    </row>
    <row r="4" spans="1:71" ht="8" customHeight="1" x14ac:dyDescent="0.35">
      <c r="BI4" s="35"/>
      <c r="BJ4" s="35" t="s">
        <v>33</v>
      </c>
      <c r="BK4" s="35">
        <v>20</v>
      </c>
      <c r="BL4" s="35"/>
      <c r="BM4" s="35"/>
      <c r="BN4" s="35"/>
      <c r="BO4" s="35"/>
      <c r="BP4" s="35"/>
      <c r="BQ4" s="35">
        <f ca="1">_xlfn.RANK.EQ(BR4,$BR$4:$BR$14)</f>
        <v>11</v>
      </c>
      <c r="BR4" s="35">
        <f ca="1">1000000-BS4*1000+RANDBETWEEN(100,999)</f>
        <v>680639</v>
      </c>
      <c r="BS4" s="35">
        <f ca="1">RANDBETWEEN(100,999)</f>
        <v>320</v>
      </c>
    </row>
    <row r="5" spans="1:71" s="17" customFormat="1" ht="19" thickBot="1" x14ac:dyDescent="0.5">
      <c r="B5" s="14" t="str">
        <f>CHAR(Z5)&amp;")"</f>
        <v>a)</v>
      </c>
      <c r="D5" s="79">
        <f ca="1">RANDBETWEEN(1000,99999)</f>
        <v>80948</v>
      </c>
      <c r="E5" s="79"/>
      <c r="F5" s="79"/>
      <c r="J5" s="14" t="str">
        <f ca="1">"auf "&amp;VLOOKUP(AA5,$AC$5:$AD$7,2)</f>
        <v>auf Tausender</v>
      </c>
      <c r="K5" s="14"/>
      <c r="N5" s="15"/>
      <c r="O5" s="15"/>
      <c r="P5" s="15"/>
      <c r="Q5" s="15"/>
      <c r="R5" s="15"/>
      <c r="Z5" s="16">
        <v>97</v>
      </c>
      <c r="AA5" s="16">
        <f ca="1">RANDBETWEEN(1,3)</f>
        <v>3</v>
      </c>
      <c r="AB5" s="16">
        <f ca="1">ROUND(D5/10^AA5,0)*10^AA5</f>
        <v>81000</v>
      </c>
      <c r="AC5" s="16">
        <v>1</v>
      </c>
      <c r="AD5" s="16" t="s">
        <v>13</v>
      </c>
      <c r="AE5" s="16"/>
      <c r="AF5" s="16"/>
      <c r="AG5" s="62"/>
      <c r="AH5" s="62"/>
      <c r="AI5" s="62"/>
      <c r="AJ5" s="62"/>
      <c r="AK5" s="62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35">
        <f ca="1">_xlfn.RANK.EQ(BJ5,$BJ$5:$BJ$43)</f>
        <v>28</v>
      </c>
      <c r="BJ5" s="35">
        <f ca="1">IF(BN5=5,0,RAND())</f>
        <v>0</v>
      </c>
      <c r="BK5" s="35">
        <f ca="1">RANDBETWEEN($BK$3,$BK$4)</f>
        <v>20</v>
      </c>
      <c r="BL5" s="35">
        <f ca="1">RANDBETWEEN(101,999)</f>
        <v>527</v>
      </c>
      <c r="BM5" s="35">
        <f ca="1">BK5*BL5</f>
        <v>10540</v>
      </c>
      <c r="BN5" s="35">
        <f ca="1">LEN(TEXT(BM5,0))</f>
        <v>5</v>
      </c>
      <c r="BO5" s="35"/>
      <c r="BP5" s="35"/>
      <c r="BQ5" s="35">
        <f t="shared" ref="BQ5:BQ14" ca="1" si="0">_xlfn.RANK.EQ(BR5,$BR$4:$BR$14)</f>
        <v>1</v>
      </c>
      <c r="BR5" s="35">
        <f t="shared" ref="BR5:BR14" ca="1" si="1">1000000-BS5*1000+RANDBETWEEN(100,999)</f>
        <v>1000937</v>
      </c>
      <c r="BS5" s="35">
        <f>AP5*100+AQ5*10+AR5</f>
        <v>0</v>
      </c>
    </row>
    <row r="6" spans="1:71" s="17" customFormat="1" ht="19" thickBot="1" x14ac:dyDescent="0.5">
      <c r="B6" s="14" t="str">
        <f>CHAR(Z6)&amp;")"</f>
        <v>b)</v>
      </c>
      <c r="D6" s="79">
        <f t="shared" ref="D6" ca="1" si="2">RANDBETWEEN(1000,99999)</f>
        <v>2307</v>
      </c>
      <c r="E6" s="79"/>
      <c r="F6" s="79"/>
      <c r="J6" s="14" t="str">
        <f ca="1">"auf "&amp;VLOOKUP(AA6,$AC$5:$AD$7,2)</f>
        <v>auf Hunderter</v>
      </c>
      <c r="K6" s="14"/>
      <c r="N6" s="15"/>
      <c r="O6" s="15"/>
      <c r="P6" s="15"/>
      <c r="Q6" s="15"/>
      <c r="R6" s="15"/>
      <c r="Z6" s="16">
        <f>Z5+1</f>
        <v>98</v>
      </c>
      <c r="AA6" s="16">
        <f t="shared" ref="AA6" ca="1" si="3">RANDBETWEEN(1,3)</f>
        <v>2</v>
      </c>
      <c r="AB6" s="16">
        <f ca="1">ROUND(D6/10^AA6,0)*10^AA6</f>
        <v>2300</v>
      </c>
      <c r="AC6" s="16">
        <v>2</v>
      </c>
      <c r="AD6" s="16" t="s">
        <v>14</v>
      </c>
      <c r="AE6" s="16"/>
      <c r="AF6" s="16"/>
      <c r="AG6" s="62"/>
      <c r="AH6" s="62"/>
      <c r="AI6" s="62"/>
      <c r="AJ6" s="62"/>
      <c r="AK6" s="62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35">
        <f t="shared" ref="BI6:BI43" ca="1" si="4">_xlfn.RANK.EQ(BJ6,$BJ$5:$BJ$234)</f>
        <v>28</v>
      </c>
      <c r="BJ6" s="35">
        <f t="shared" ref="BJ6:BJ43" ca="1" si="5">IF(BN6=5,0,RAND())</f>
        <v>0</v>
      </c>
      <c r="BK6" s="35">
        <f t="shared" ref="BK6:BK43" ca="1" si="6">RANDBETWEEN($BK$3,$BK$4)</f>
        <v>12</v>
      </c>
      <c r="BL6" s="35">
        <f t="shared" ref="BL6:BL43" ca="1" si="7">RANDBETWEEN(101,999)</f>
        <v>987</v>
      </c>
      <c r="BM6" s="35">
        <f t="shared" ref="BM6:BM43" ca="1" si="8">BK6*BL6</f>
        <v>11844</v>
      </c>
      <c r="BN6" s="35">
        <f t="shared" ref="BN6:BN43" ca="1" si="9">LEN(TEXT(BM6,0))</f>
        <v>5</v>
      </c>
      <c r="BO6" s="35"/>
      <c r="BP6" s="35"/>
      <c r="BQ6" s="35">
        <f t="shared" ca="1" si="0"/>
        <v>8</v>
      </c>
      <c r="BR6" s="35">
        <f t="shared" ca="1" si="1"/>
        <v>1000424</v>
      </c>
      <c r="BS6" s="35">
        <f>BB5*100+BC5*10+BD5</f>
        <v>0</v>
      </c>
    </row>
    <row r="7" spans="1:71" x14ac:dyDescent="0.35">
      <c r="AC7" s="6">
        <v>3</v>
      </c>
      <c r="AD7" s="6" t="s">
        <v>15</v>
      </c>
      <c r="BI7" s="35">
        <f t="shared" ca="1" si="4"/>
        <v>9</v>
      </c>
      <c r="BJ7" s="35">
        <f t="shared" ca="1" si="5"/>
        <v>0.6909423747788388</v>
      </c>
      <c r="BK7" s="35">
        <f t="shared" ca="1" si="6"/>
        <v>14</v>
      </c>
      <c r="BL7" s="35">
        <f t="shared" ca="1" si="7"/>
        <v>579</v>
      </c>
      <c r="BM7" s="35">
        <f t="shared" ca="1" si="8"/>
        <v>8106</v>
      </c>
      <c r="BN7" s="35">
        <f t="shared" ca="1" si="9"/>
        <v>4</v>
      </c>
      <c r="BO7" s="35"/>
      <c r="BP7" s="35"/>
      <c r="BQ7" s="35">
        <f t="shared" ca="1" si="0"/>
        <v>6</v>
      </c>
      <c r="BR7" s="35">
        <f t="shared" ca="1" si="1"/>
        <v>1000600</v>
      </c>
      <c r="BS7" s="35">
        <f>AP13*100+AQ13*10+AR13</f>
        <v>0</v>
      </c>
    </row>
    <row r="8" spans="1:71" s="17" customFormat="1" ht="18.5" x14ac:dyDescent="0.45">
      <c r="D8" s="69" t="s">
        <v>17</v>
      </c>
      <c r="E8" s="70"/>
      <c r="F8" s="70"/>
      <c r="G8" s="71"/>
      <c r="H8" s="69" t="s">
        <v>13</v>
      </c>
      <c r="I8" s="70"/>
      <c r="J8" s="70"/>
      <c r="K8" s="71"/>
      <c r="L8" s="69" t="s">
        <v>14</v>
      </c>
      <c r="M8" s="70"/>
      <c r="N8" s="70"/>
      <c r="O8" s="71"/>
      <c r="P8" s="69" t="s">
        <v>15</v>
      </c>
      <c r="Q8" s="70"/>
      <c r="R8" s="70"/>
      <c r="S8" s="71"/>
      <c r="Z8" s="16"/>
      <c r="AA8" s="16"/>
      <c r="AB8" s="16"/>
      <c r="AC8" s="16"/>
      <c r="AD8" s="16"/>
      <c r="AE8" s="16"/>
      <c r="AF8" s="16"/>
      <c r="AG8" s="62"/>
      <c r="AH8" s="62"/>
      <c r="AI8" s="62"/>
      <c r="AJ8" s="62"/>
      <c r="AK8" s="62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35">
        <f t="shared" ca="1" si="4"/>
        <v>28</v>
      </c>
      <c r="BJ8" s="35">
        <f t="shared" ca="1" si="5"/>
        <v>0</v>
      </c>
      <c r="BK8" s="35">
        <f t="shared" ca="1" si="6"/>
        <v>16</v>
      </c>
      <c r="BL8" s="35">
        <f t="shared" ca="1" si="7"/>
        <v>835</v>
      </c>
      <c r="BM8" s="35">
        <f t="shared" ca="1" si="8"/>
        <v>13360</v>
      </c>
      <c r="BN8" s="35">
        <f t="shared" ca="1" si="9"/>
        <v>5</v>
      </c>
      <c r="BO8" s="35"/>
      <c r="BP8" s="35"/>
      <c r="BQ8" s="35">
        <f t="shared" ca="1" si="0"/>
        <v>10</v>
      </c>
      <c r="BR8" s="35">
        <f t="shared" ca="1" si="1"/>
        <v>1000167</v>
      </c>
      <c r="BS8" s="35">
        <f>BB13*100+BC13*10+BD13</f>
        <v>0</v>
      </c>
    </row>
    <row r="9" spans="1:71" s="17" customFormat="1" ht="18.5" x14ac:dyDescent="0.45">
      <c r="B9" s="14" t="str">
        <f>CHAR(Z9)&amp;")"</f>
        <v>c)</v>
      </c>
      <c r="D9" s="72">
        <f ca="1">RANDBETWEEN(1000,99999)</f>
        <v>36174</v>
      </c>
      <c r="E9" s="73"/>
      <c r="F9" s="73"/>
      <c r="G9" s="74"/>
      <c r="H9" s="75"/>
      <c r="I9" s="76"/>
      <c r="J9" s="76"/>
      <c r="K9" s="77"/>
      <c r="L9" s="75"/>
      <c r="M9" s="76"/>
      <c r="N9" s="76"/>
      <c r="O9" s="77"/>
      <c r="P9" s="75"/>
      <c r="Q9" s="76"/>
      <c r="R9" s="76"/>
      <c r="S9" s="77"/>
      <c r="Z9" s="16">
        <v>99</v>
      </c>
      <c r="AA9" s="16"/>
      <c r="AB9" s="16"/>
      <c r="AC9" s="16"/>
      <c r="AD9" s="16"/>
      <c r="AE9" s="16"/>
      <c r="AF9" s="16"/>
      <c r="AG9" s="62"/>
      <c r="AH9" s="62"/>
      <c r="AI9" s="62"/>
      <c r="AJ9" s="62"/>
      <c r="AK9" s="62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35">
        <f t="shared" ca="1" si="4"/>
        <v>28</v>
      </c>
      <c r="BJ9" s="35">
        <f t="shared" ca="1" si="5"/>
        <v>0</v>
      </c>
      <c r="BK9" s="35">
        <f t="shared" ca="1" si="6"/>
        <v>17</v>
      </c>
      <c r="BL9" s="35">
        <f t="shared" ca="1" si="7"/>
        <v>795</v>
      </c>
      <c r="BM9" s="35">
        <f t="shared" ca="1" si="8"/>
        <v>13515</v>
      </c>
      <c r="BN9" s="35">
        <f t="shared" ca="1" si="9"/>
        <v>5</v>
      </c>
      <c r="BO9" s="35"/>
      <c r="BP9" s="35"/>
      <c r="BQ9" s="35">
        <f t="shared" ca="1" si="0"/>
        <v>5</v>
      </c>
      <c r="BR9" s="35">
        <f t="shared" ca="1" si="1"/>
        <v>1000615</v>
      </c>
      <c r="BS9" s="35">
        <f>AP21*100+AQ21*10+AR21</f>
        <v>0</v>
      </c>
    </row>
    <row r="10" spans="1:71" s="17" customFormat="1" ht="18.5" x14ac:dyDescent="0.45">
      <c r="B10" s="14" t="str">
        <f>CHAR(Z10)&amp;")"</f>
        <v>d)</v>
      </c>
      <c r="D10" s="72">
        <f ca="1">RANDBETWEEN(1000,99999)</f>
        <v>28014</v>
      </c>
      <c r="E10" s="73"/>
      <c r="F10" s="73"/>
      <c r="G10" s="74"/>
      <c r="H10" s="75"/>
      <c r="I10" s="76"/>
      <c r="J10" s="76"/>
      <c r="K10" s="77"/>
      <c r="L10" s="75"/>
      <c r="M10" s="76"/>
      <c r="N10" s="76"/>
      <c r="O10" s="77"/>
      <c r="P10" s="75"/>
      <c r="Q10" s="76"/>
      <c r="R10" s="76"/>
      <c r="S10" s="77"/>
      <c r="Z10" s="16">
        <f>Z9+1</f>
        <v>100</v>
      </c>
      <c r="AA10" s="16"/>
      <c r="AB10" s="16"/>
      <c r="AC10" s="16"/>
      <c r="AD10" s="16"/>
      <c r="AE10" s="16"/>
      <c r="AF10" s="16"/>
      <c r="AG10" s="62"/>
      <c r="AH10" s="62"/>
      <c r="AI10" s="62"/>
      <c r="AJ10" s="62"/>
      <c r="AK10" s="62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35">
        <f t="shared" ca="1" si="4"/>
        <v>3</v>
      </c>
      <c r="BJ10" s="35">
        <f t="shared" ca="1" si="5"/>
        <v>0.90422606600539801</v>
      </c>
      <c r="BK10" s="35">
        <f t="shared" ca="1" si="6"/>
        <v>11</v>
      </c>
      <c r="BL10" s="35">
        <f t="shared" ca="1" si="7"/>
        <v>217</v>
      </c>
      <c r="BM10" s="35">
        <f t="shared" ca="1" si="8"/>
        <v>2387</v>
      </c>
      <c r="BN10" s="35">
        <f t="shared" ca="1" si="9"/>
        <v>4</v>
      </c>
      <c r="BO10" s="35"/>
      <c r="BP10" s="35"/>
      <c r="BQ10" s="35">
        <f t="shared" ca="1" si="0"/>
        <v>3</v>
      </c>
      <c r="BR10" s="35">
        <f t="shared" ca="1" si="1"/>
        <v>1000825</v>
      </c>
      <c r="BS10" s="35">
        <f>BB21*100+BC21*10+BD21</f>
        <v>0</v>
      </c>
    </row>
    <row r="11" spans="1:71" x14ac:dyDescent="0.35">
      <c r="BI11" s="35">
        <f t="shared" ca="1" si="4"/>
        <v>28</v>
      </c>
      <c r="BJ11" s="35">
        <f t="shared" ca="1" si="5"/>
        <v>0</v>
      </c>
      <c r="BK11" s="35">
        <f t="shared" ca="1" si="6"/>
        <v>15</v>
      </c>
      <c r="BL11" s="35">
        <f t="shared" ca="1" si="7"/>
        <v>951</v>
      </c>
      <c r="BM11" s="35">
        <f t="shared" ca="1" si="8"/>
        <v>14265</v>
      </c>
      <c r="BN11" s="35">
        <f t="shared" ca="1" si="9"/>
        <v>5</v>
      </c>
      <c r="BO11" s="35"/>
      <c r="BP11" s="35"/>
      <c r="BQ11" s="35">
        <f t="shared" ca="1" si="0"/>
        <v>2</v>
      </c>
      <c r="BR11" s="35">
        <f t="shared" ca="1" si="1"/>
        <v>1000837</v>
      </c>
      <c r="BS11" s="35">
        <f>AP29*100+AQ29*10+AR29</f>
        <v>0</v>
      </c>
    </row>
    <row r="12" spans="1:71" x14ac:dyDescent="0.35">
      <c r="A12" s="2" t="s">
        <v>18</v>
      </c>
      <c r="BI12" s="35">
        <f t="shared" ca="1" si="4"/>
        <v>28</v>
      </c>
      <c r="BJ12" s="35">
        <f t="shared" ca="1" si="5"/>
        <v>0</v>
      </c>
      <c r="BK12" s="35">
        <f t="shared" ca="1" si="6"/>
        <v>20</v>
      </c>
      <c r="BL12" s="35">
        <f t="shared" ca="1" si="7"/>
        <v>617</v>
      </c>
      <c r="BM12" s="35">
        <f t="shared" ca="1" si="8"/>
        <v>12340</v>
      </c>
      <c r="BN12" s="35">
        <f t="shared" ca="1" si="9"/>
        <v>5</v>
      </c>
      <c r="BO12" s="35"/>
      <c r="BP12" s="35"/>
      <c r="BQ12" s="35">
        <f t="shared" ca="1" si="0"/>
        <v>9</v>
      </c>
      <c r="BR12" s="35">
        <f t="shared" ca="1" si="1"/>
        <v>1000323</v>
      </c>
      <c r="BS12" s="35">
        <f>BB29*100+BC29*10+BD29</f>
        <v>0</v>
      </c>
    </row>
    <row r="13" spans="1:71" ht="8" customHeight="1" x14ac:dyDescent="0.35">
      <c r="B13" s="2"/>
      <c r="BI13" s="35">
        <f t="shared" ca="1" si="4"/>
        <v>15</v>
      </c>
      <c r="BJ13" s="35">
        <f t="shared" ca="1" si="5"/>
        <v>0.47043221019363002</v>
      </c>
      <c r="BK13" s="35">
        <f t="shared" ca="1" si="6"/>
        <v>10</v>
      </c>
      <c r="BL13" s="35">
        <f t="shared" ca="1" si="7"/>
        <v>311</v>
      </c>
      <c r="BM13" s="35">
        <f t="shared" ca="1" si="8"/>
        <v>3110</v>
      </c>
      <c r="BN13" s="35">
        <f t="shared" ca="1" si="9"/>
        <v>4</v>
      </c>
      <c r="BO13" s="35"/>
      <c r="BP13" s="35"/>
      <c r="BQ13" s="35">
        <f t="shared" ca="1" si="0"/>
        <v>7</v>
      </c>
      <c r="BR13" s="35">
        <f t="shared" ca="1" si="1"/>
        <v>1000429</v>
      </c>
      <c r="BS13" s="35">
        <f>AP37*100+AQ37*10+AR37</f>
        <v>0</v>
      </c>
    </row>
    <row r="14" spans="1:71" ht="17.5" x14ac:dyDescent="0.35">
      <c r="B14" s="45"/>
      <c r="C14" s="45"/>
      <c r="D14" s="45"/>
      <c r="E14" s="45"/>
      <c r="F14" s="45"/>
      <c r="G14" s="45"/>
      <c r="H14" s="45"/>
      <c r="I14" s="45"/>
      <c r="J14" s="45"/>
      <c r="K14" s="80">
        <f ca="1">K107</f>
        <v>456</v>
      </c>
      <c r="L14" s="80"/>
      <c r="M14" s="80"/>
      <c r="N14" s="80"/>
      <c r="O14" s="45"/>
      <c r="P14" s="45"/>
      <c r="Q14" s="45"/>
      <c r="R14" s="45"/>
      <c r="S14" s="45"/>
      <c r="T14" s="45"/>
      <c r="U14" s="45"/>
      <c r="V14" s="45"/>
      <c r="BI14" s="35">
        <f t="shared" ca="1" si="4"/>
        <v>12</v>
      </c>
      <c r="BJ14" s="35">
        <f t="shared" ca="1" si="5"/>
        <v>0.57993722456460284</v>
      </c>
      <c r="BK14" s="35">
        <f t="shared" ca="1" si="6"/>
        <v>17</v>
      </c>
      <c r="BL14" s="35">
        <f t="shared" ca="1" si="7"/>
        <v>161</v>
      </c>
      <c r="BM14" s="35">
        <f t="shared" ca="1" si="8"/>
        <v>2737</v>
      </c>
      <c r="BN14" s="35">
        <f t="shared" ca="1" si="9"/>
        <v>4</v>
      </c>
      <c r="BO14" s="35"/>
      <c r="BP14" s="35"/>
      <c r="BQ14" s="35">
        <f t="shared" ca="1" si="0"/>
        <v>4</v>
      </c>
      <c r="BR14" s="35">
        <f t="shared" ca="1" si="1"/>
        <v>1000678</v>
      </c>
      <c r="BS14" s="35">
        <f>BB37*100+BC37*10+BD37</f>
        <v>0</v>
      </c>
    </row>
    <row r="15" spans="1:71" ht="17.5" x14ac:dyDescent="0.35">
      <c r="B15" s="45"/>
      <c r="C15" s="45"/>
      <c r="D15" s="45"/>
      <c r="E15" s="45"/>
      <c r="F15" s="45"/>
      <c r="G15" s="45"/>
      <c r="H15" s="46" t="s">
        <v>19</v>
      </c>
      <c r="I15" s="80"/>
      <c r="J15" s="80"/>
      <c r="K15" s="80"/>
      <c r="L15" s="80"/>
      <c r="M15" s="80"/>
      <c r="N15" s="80"/>
      <c r="O15" s="80"/>
      <c r="P15" s="80"/>
      <c r="Q15" s="45"/>
      <c r="R15" s="45"/>
      <c r="S15" s="45"/>
      <c r="T15" s="45"/>
      <c r="U15" s="45"/>
      <c r="V15" s="45"/>
      <c r="BI15" s="35">
        <f t="shared" ca="1" si="4"/>
        <v>16</v>
      </c>
      <c r="BJ15" s="35">
        <f t="shared" ca="1" si="5"/>
        <v>0.45071936429151338</v>
      </c>
      <c r="BK15" s="35">
        <f t="shared" ca="1" si="6"/>
        <v>12</v>
      </c>
      <c r="BL15" s="35">
        <f t="shared" ca="1" si="7"/>
        <v>817</v>
      </c>
      <c r="BM15" s="35">
        <f t="shared" ca="1" si="8"/>
        <v>9804</v>
      </c>
      <c r="BN15" s="35">
        <f t="shared" ca="1" si="9"/>
        <v>4</v>
      </c>
      <c r="BO15" s="35"/>
      <c r="BP15" s="35"/>
      <c r="BQ15" s="35"/>
      <c r="BR15" s="35"/>
      <c r="BS15" s="35"/>
    </row>
    <row r="16" spans="1:71" ht="17.5" x14ac:dyDescent="0.35">
      <c r="B16" s="45"/>
      <c r="C16" s="45"/>
      <c r="D16" s="45"/>
      <c r="E16" s="45"/>
      <c r="F16" s="46" t="s">
        <v>19</v>
      </c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45"/>
      <c r="T16" s="45"/>
      <c r="U16" s="45"/>
      <c r="V16" s="45"/>
      <c r="BI16" s="35">
        <f t="shared" ca="1" si="4"/>
        <v>28</v>
      </c>
      <c r="BJ16" s="35">
        <f t="shared" ca="1" si="5"/>
        <v>0</v>
      </c>
      <c r="BK16" s="35">
        <f t="shared" ca="1" si="6"/>
        <v>16</v>
      </c>
      <c r="BL16" s="35">
        <f t="shared" ca="1" si="7"/>
        <v>897</v>
      </c>
      <c r="BM16" s="35">
        <f t="shared" ca="1" si="8"/>
        <v>14352</v>
      </c>
      <c r="BN16" s="35">
        <f t="shared" ca="1" si="9"/>
        <v>5</v>
      </c>
      <c r="BO16" s="35"/>
      <c r="BP16" s="35"/>
      <c r="BQ16" s="35"/>
      <c r="BR16" s="35"/>
      <c r="BS16" s="35"/>
    </row>
    <row r="17" spans="1:71" ht="17.5" x14ac:dyDescent="0.35">
      <c r="B17" s="45"/>
      <c r="C17" s="45"/>
      <c r="D17" s="46" t="s">
        <v>19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45"/>
      <c r="V17" s="45"/>
      <c r="BI17" s="35">
        <f t="shared" ca="1" si="4"/>
        <v>28</v>
      </c>
      <c r="BJ17" s="35">
        <f t="shared" ca="1" si="5"/>
        <v>0</v>
      </c>
      <c r="BK17" s="35">
        <f t="shared" ca="1" si="6"/>
        <v>20</v>
      </c>
      <c r="BL17" s="35">
        <f t="shared" ca="1" si="7"/>
        <v>643</v>
      </c>
      <c r="BM17" s="35">
        <f t="shared" ca="1" si="8"/>
        <v>12860</v>
      </c>
      <c r="BN17" s="35">
        <f t="shared" ca="1" si="9"/>
        <v>5</v>
      </c>
      <c r="BO17" s="35"/>
      <c r="BP17" s="35"/>
      <c r="BQ17" s="35"/>
      <c r="BR17" s="35"/>
      <c r="BS17" s="35"/>
    </row>
    <row r="18" spans="1:71" ht="17.5" x14ac:dyDescent="0.35">
      <c r="B18" s="46" t="s">
        <v>19</v>
      </c>
      <c r="C18" s="80">
        <f ca="1">C111</f>
        <v>29</v>
      </c>
      <c r="D18" s="80"/>
      <c r="E18" s="80"/>
      <c r="F18" s="80"/>
      <c r="G18" s="80">
        <f ca="1">G111</f>
        <v>28</v>
      </c>
      <c r="H18" s="80"/>
      <c r="I18" s="80"/>
      <c r="J18" s="80"/>
      <c r="K18" s="80">
        <f ca="1">K111</f>
        <v>38</v>
      </c>
      <c r="L18" s="80"/>
      <c r="M18" s="80"/>
      <c r="N18" s="80"/>
      <c r="O18" s="80">
        <f ca="1">O111</f>
        <v>11</v>
      </c>
      <c r="P18" s="80"/>
      <c r="Q18" s="80"/>
      <c r="R18" s="80"/>
      <c r="S18" s="80">
        <f ca="1">S111</f>
        <v>43</v>
      </c>
      <c r="T18" s="80"/>
      <c r="U18" s="80"/>
      <c r="V18" s="80"/>
      <c r="BI18" s="35">
        <f t="shared" ca="1" si="4"/>
        <v>18</v>
      </c>
      <c r="BJ18" s="35">
        <f t="shared" ca="1" si="5"/>
        <v>0.32120490780945188</v>
      </c>
      <c r="BK18" s="35">
        <f t="shared" ca="1" si="6"/>
        <v>10</v>
      </c>
      <c r="BL18" s="35">
        <f t="shared" ca="1" si="7"/>
        <v>510</v>
      </c>
      <c r="BM18" s="35">
        <f t="shared" ca="1" si="8"/>
        <v>5100</v>
      </c>
      <c r="BN18" s="35">
        <f t="shared" ca="1" si="9"/>
        <v>4</v>
      </c>
      <c r="BO18" s="35"/>
      <c r="BP18" s="35"/>
      <c r="BQ18" s="35"/>
      <c r="BR18" s="35"/>
      <c r="BS18" s="35"/>
    </row>
    <row r="19" spans="1:71" x14ac:dyDescent="0.35">
      <c r="BI19" s="35">
        <f t="shared" ca="1" si="4"/>
        <v>7</v>
      </c>
      <c r="BJ19" s="35">
        <f t="shared" ca="1" si="5"/>
        <v>0.74720482967476398</v>
      </c>
      <c r="BK19" s="35">
        <f t="shared" ca="1" si="6"/>
        <v>14</v>
      </c>
      <c r="BL19" s="35">
        <f t="shared" ca="1" si="7"/>
        <v>412</v>
      </c>
      <c r="BM19" s="35">
        <f t="shared" ca="1" si="8"/>
        <v>5768</v>
      </c>
      <c r="BN19" s="35">
        <f t="shared" ca="1" si="9"/>
        <v>4</v>
      </c>
      <c r="BO19" s="35"/>
      <c r="BP19" s="35"/>
      <c r="BQ19" s="35"/>
      <c r="BR19" s="35"/>
      <c r="BS19" s="35"/>
    </row>
    <row r="20" spans="1:71" x14ac:dyDescent="0.35">
      <c r="A20" s="2" t="s">
        <v>23</v>
      </c>
      <c r="BI20" s="35">
        <f t="shared" ca="1" si="4"/>
        <v>20</v>
      </c>
      <c r="BJ20" s="35">
        <f t="shared" ca="1" si="5"/>
        <v>0.25492247776720567</v>
      </c>
      <c r="BK20" s="35">
        <f t="shared" ca="1" si="6"/>
        <v>20</v>
      </c>
      <c r="BL20" s="35">
        <f t="shared" ca="1" si="7"/>
        <v>232</v>
      </c>
      <c r="BM20" s="35">
        <f t="shared" ca="1" si="8"/>
        <v>4640</v>
      </c>
      <c r="BN20" s="35">
        <f t="shared" ca="1" si="9"/>
        <v>4</v>
      </c>
      <c r="BO20" s="35"/>
      <c r="BP20" s="35"/>
      <c r="BQ20" s="35"/>
      <c r="BR20" s="35"/>
      <c r="BS20" s="35"/>
    </row>
    <row r="21" spans="1:71" x14ac:dyDescent="0.35">
      <c r="B21" s="18">
        <v>1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21">
        <v>2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  <c r="Z21" s="12"/>
      <c r="AA21" s="12"/>
      <c r="AB21" s="12"/>
      <c r="AC21" s="12"/>
      <c r="AD21" s="12"/>
      <c r="AE21" s="12"/>
      <c r="AF21" s="12"/>
      <c r="AG21" s="63"/>
      <c r="AH21" s="63"/>
      <c r="AI21" s="63"/>
      <c r="AJ21" s="63"/>
      <c r="AK21" s="63"/>
      <c r="AL21" s="12"/>
      <c r="AM21" s="12"/>
      <c r="AN21" s="12"/>
      <c r="AO21" s="12"/>
      <c r="AP21" s="12"/>
      <c r="AQ21" s="12"/>
      <c r="AR21" s="42"/>
      <c r="AS21" s="42"/>
      <c r="AT21" s="42"/>
      <c r="AU21" s="42"/>
      <c r="AV21" s="42"/>
      <c r="AW21" s="42"/>
      <c r="AX21" s="42"/>
      <c r="BI21" s="35">
        <f t="shared" ca="1" si="4"/>
        <v>2</v>
      </c>
      <c r="BJ21" s="35">
        <f t="shared" ca="1" si="5"/>
        <v>0.91190986105507277</v>
      </c>
      <c r="BK21" s="35">
        <f t="shared" ca="1" si="6"/>
        <v>10</v>
      </c>
      <c r="BL21" s="35">
        <f t="shared" ca="1" si="7"/>
        <v>986</v>
      </c>
      <c r="BM21" s="35">
        <f t="shared" ca="1" si="8"/>
        <v>9860</v>
      </c>
      <c r="BN21" s="35">
        <f t="shared" ca="1" si="9"/>
        <v>4</v>
      </c>
      <c r="BO21" s="35"/>
      <c r="BP21" s="35"/>
      <c r="BQ21" s="35"/>
      <c r="BR21" s="35"/>
      <c r="BS21" s="35"/>
    </row>
    <row r="22" spans="1:71" ht="17.5" x14ac:dyDescent="0.35">
      <c r="B22" s="46" t="str">
        <f>CHAR(B21+96)&amp;")"</f>
        <v>a)</v>
      </c>
      <c r="C22" s="46"/>
      <c r="D22" s="46"/>
      <c r="E22" s="46"/>
      <c r="F22" s="46">
        <f t="shared" ref="F22:K22" ca="1" si="10">F115</f>
        <v>1</v>
      </c>
      <c r="G22" s="46">
        <f t="shared" ca="1" si="10"/>
        <v>6</v>
      </c>
      <c r="H22" s="46">
        <f t="shared" ca="1" si="10"/>
        <v>8</v>
      </c>
      <c r="I22" s="46">
        <f t="shared" ca="1" si="10"/>
        <v>7</v>
      </c>
      <c r="J22" s="46">
        <f t="shared" ca="1" si="10"/>
        <v>4</v>
      </c>
      <c r="K22" s="46">
        <f t="shared" ca="1" si="10"/>
        <v>7</v>
      </c>
      <c r="L22" s="46"/>
      <c r="M22" s="46" t="str">
        <f>CHAR(M21+96)&amp;")"</f>
        <v>b)</v>
      </c>
      <c r="N22" s="46"/>
      <c r="O22" s="46"/>
      <c r="P22" s="46"/>
      <c r="Q22" s="46">
        <f t="shared" ref="Q22:V22" ca="1" si="11">Q115</f>
        <v>7</v>
      </c>
      <c r="R22" s="46">
        <f t="shared" ca="1" si="11"/>
        <v>7</v>
      </c>
      <c r="S22" s="46">
        <f t="shared" ca="1" si="11"/>
        <v>7</v>
      </c>
      <c r="T22" s="46">
        <f t="shared" ca="1" si="11"/>
        <v>3</v>
      </c>
      <c r="U22" s="46">
        <f t="shared" ca="1" si="11"/>
        <v>2</v>
      </c>
      <c r="V22" s="46">
        <f t="shared" ca="1" si="11"/>
        <v>8</v>
      </c>
      <c r="W22" s="7"/>
      <c r="X22" s="8"/>
      <c r="Z22" s="12"/>
      <c r="AA22" s="12"/>
      <c r="AB22" s="12"/>
      <c r="AC22" s="12"/>
      <c r="AD22" s="12"/>
      <c r="AE22" s="12"/>
      <c r="AF22" s="12"/>
      <c r="AG22" s="63"/>
      <c r="AH22" s="63"/>
      <c r="AI22" s="63"/>
      <c r="AJ22" s="63"/>
      <c r="AK22" s="63"/>
      <c r="AL22" s="12"/>
      <c r="AM22" s="12"/>
      <c r="AN22" s="12"/>
      <c r="AO22" s="12"/>
      <c r="AP22" s="12"/>
      <c r="AQ22" s="12"/>
      <c r="BI22" s="35">
        <f t="shared" ca="1" si="4"/>
        <v>4</v>
      </c>
      <c r="BJ22" s="35">
        <f t="shared" ca="1" si="5"/>
        <v>0.89456461364920237</v>
      </c>
      <c r="BK22" s="35">
        <f t="shared" ca="1" si="6"/>
        <v>20</v>
      </c>
      <c r="BL22" s="35">
        <f t="shared" ca="1" si="7"/>
        <v>447</v>
      </c>
      <c r="BM22" s="35">
        <f t="shared" ca="1" si="8"/>
        <v>8940</v>
      </c>
      <c r="BN22" s="35">
        <f t="shared" ca="1" si="9"/>
        <v>4</v>
      </c>
      <c r="BO22" s="35"/>
      <c r="BP22" s="35"/>
      <c r="BQ22" s="35"/>
      <c r="BR22" s="35"/>
      <c r="BS22" s="35"/>
    </row>
    <row r="23" spans="1:71" ht="17.5" x14ac:dyDescent="0.35">
      <c r="B23" s="47"/>
      <c r="C23" s="47"/>
      <c r="D23" s="46" t="s">
        <v>19</v>
      </c>
      <c r="E23" s="46"/>
      <c r="F23" s="46">
        <f t="shared" ref="F23:K23" ca="1" si="12">F116</f>
        <v>2</v>
      </c>
      <c r="G23" s="46">
        <f t="shared" ca="1" si="12"/>
        <v>3</v>
      </c>
      <c r="H23" s="46">
        <f t="shared" ca="1" si="12"/>
        <v>3</v>
      </c>
      <c r="I23" s="46">
        <f t="shared" ca="1" si="12"/>
        <v>6</v>
      </c>
      <c r="J23" s="46">
        <f t="shared" ca="1" si="12"/>
        <v>7</v>
      </c>
      <c r="K23" s="46">
        <f t="shared" ca="1" si="12"/>
        <v>2</v>
      </c>
      <c r="L23" s="46"/>
      <c r="M23" s="47"/>
      <c r="N23" s="47"/>
      <c r="O23" s="46" t="s">
        <v>19</v>
      </c>
      <c r="P23" s="46"/>
      <c r="Q23" s="46">
        <f t="shared" ref="Q23:V23" ca="1" si="13">Q116</f>
        <v>7</v>
      </c>
      <c r="R23" s="46">
        <f t="shared" ca="1" si="13"/>
        <v>2</v>
      </c>
      <c r="S23" s="46">
        <f t="shared" ca="1" si="13"/>
        <v>3</v>
      </c>
      <c r="T23" s="46">
        <f t="shared" ca="1" si="13"/>
        <v>3</v>
      </c>
      <c r="U23" s="46">
        <f t="shared" ca="1" si="13"/>
        <v>0</v>
      </c>
      <c r="V23" s="46">
        <f t="shared" ca="1" si="13"/>
        <v>6</v>
      </c>
      <c r="W23" s="7"/>
      <c r="X23" s="8"/>
      <c r="Z23" s="12"/>
      <c r="AA23" s="12"/>
      <c r="AB23" s="12"/>
      <c r="AC23" s="12"/>
      <c r="AD23" s="12"/>
      <c r="AE23" s="12"/>
      <c r="AF23" s="12"/>
      <c r="AG23" s="63"/>
      <c r="AH23" s="63"/>
      <c r="AI23" s="63"/>
      <c r="AJ23" s="63"/>
      <c r="AK23" s="63"/>
      <c r="AL23" s="12"/>
      <c r="AM23" s="12"/>
      <c r="AN23" s="12"/>
      <c r="AO23" s="12"/>
      <c r="AP23" s="12"/>
      <c r="AQ23" s="12"/>
      <c r="BI23" s="35">
        <f t="shared" ca="1" si="4"/>
        <v>23</v>
      </c>
      <c r="BJ23" s="35">
        <f t="shared" ca="1" si="5"/>
        <v>0.14771087423043383</v>
      </c>
      <c r="BK23" s="35">
        <f t="shared" ca="1" si="6"/>
        <v>18</v>
      </c>
      <c r="BL23" s="35">
        <f t="shared" ca="1" si="7"/>
        <v>536</v>
      </c>
      <c r="BM23" s="35">
        <f t="shared" ca="1" si="8"/>
        <v>9648</v>
      </c>
      <c r="BN23" s="35">
        <f t="shared" ca="1" si="9"/>
        <v>4</v>
      </c>
      <c r="BO23" s="35"/>
      <c r="BP23" s="35"/>
      <c r="BQ23" s="35"/>
      <c r="BR23" s="35"/>
      <c r="BS23" s="35"/>
    </row>
    <row r="24" spans="1:71" ht="12" customHeight="1" thickBot="1" x14ac:dyDescent="0.4">
      <c r="B24" s="47"/>
      <c r="C24" s="47"/>
      <c r="D24" s="48"/>
      <c r="E24" s="48"/>
      <c r="F24" s="48"/>
      <c r="G24" s="48"/>
      <c r="H24" s="48"/>
      <c r="I24" s="48"/>
      <c r="J24" s="48"/>
      <c r="K24" s="48"/>
      <c r="L24" s="46"/>
      <c r="M24" s="47"/>
      <c r="N24" s="47"/>
      <c r="O24" s="48"/>
      <c r="P24" s="48"/>
      <c r="Q24" s="48"/>
      <c r="R24" s="48"/>
      <c r="S24" s="48"/>
      <c r="T24" s="48"/>
      <c r="U24" s="48"/>
      <c r="V24" s="48"/>
      <c r="W24" s="7"/>
      <c r="X24" s="8"/>
      <c r="Z24" s="12"/>
      <c r="AA24" s="12"/>
      <c r="AB24" s="12"/>
      <c r="AC24" s="12"/>
      <c r="AD24" s="12"/>
      <c r="AE24" s="12"/>
      <c r="AF24" s="12"/>
      <c r="AG24" s="63"/>
      <c r="AH24" s="63"/>
      <c r="AI24" s="63"/>
      <c r="AJ24" s="63"/>
      <c r="AK24" s="63"/>
      <c r="AL24" s="12"/>
      <c r="AM24" s="12"/>
      <c r="AN24" s="12"/>
      <c r="AO24" s="12"/>
      <c r="AP24" s="12"/>
      <c r="AQ24" s="12"/>
      <c r="BI24" s="35">
        <f t="shared" ca="1" si="4"/>
        <v>13</v>
      </c>
      <c r="BJ24" s="35">
        <f t="shared" ca="1" si="5"/>
        <v>0.52348199516550475</v>
      </c>
      <c r="BK24" s="35">
        <f t="shared" ca="1" si="6"/>
        <v>12</v>
      </c>
      <c r="BL24" s="35">
        <f t="shared" ca="1" si="7"/>
        <v>257</v>
      </c>
      <c r="BM24" s="35">
        <f t="shared" ca="1" si="8"/>
        <v>3084</v>
      </c>
      <c r="BN24" s="35">
        <f t="shared" ca="1" si="9"/>
        <v>4</v>
      </c>
      <c r="BO24" s="35"/>
      <c r="BP24" s="35"/>
      <c r="BQ24" s="35"/>
      <c r="BR24" s="35"/>
      <c r="BS24" s="35"/>
    </row>
    <row r="25" spans="1:71" ht="17.5" x14ac:dyDescent="0.35">
      <c r="B25" s="47"/>
      <c r="C25" s="47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47"/>
      <c r="O25" s="46"/>
      <c r="P25" s="46"/>
      <c r="Q25" s="46"/>
      <c r="R25" s="46"/>
      <c r="S25" s="46"/>
      <c r="T25" s="46"/>
      <c r="U25" s="46"/>
      <c r="V25" s="46"/>
      <c r="W25" s="7"/>
      <c r="X25" s="8"/>
      <c r="Z25" s="12"/>
      <c r="AA25" s="12"/>
      <c r="AB25" s="12"/>
      <c r="AC25" s="12"/>
      <c r="AD25" s="12"/>
      <c r="AE25" s="12"/>
      <c r="AF25" s="12"/>
      <c r="AG25" s="63"/>
      <c r="AH25" s="63"/>
      <c r="AI25" s="63"/>
      <c r="AJ25" s="63"/>
      <c r="AK25" s="63"/>
      <c r="AL25" s="12"/>
      <c r="AM25" s="12"/>
      <c r="AN25" s="12"/>
      <c r="AO25" s="12"/>
      <c r="AP25" s="12"/>
      <c r="AQ25" s="12"/>
      <c r="BI25" s="35">
        <f t="shared" ca="1" si="4"/>
        <v>21</v>
      </c>
      <c r="BJ25" s="35">
        <f t="shared" ca="1" si="5"/>
        <v>0.25117183269601506</v>
      </c>
      <c r="BK25" s="35">
        <f t="shared" ca="1" si="6"/>
        <v>11</v>
      </c>
      <c r="BL25" s="35">
        <f t="shared" ca="1" si="7"/>
        <v>692</v>
      </c>
      <c r="BM25" s="35">
        <f t="shared" ca="1" si="8"/>
        <v>7612</v>
      </c>
      <c r="BN25" s="35">
        <f t="shared" ca="1" si="9"/>
        <v>4</v>
      </c>
      <c r="BO25" s="35"/>
      <c r="BP25" s="35"/>
      <c r="BQ25" s="35"/>
      <c r="BR25" s="35"/>
      <c r="BS25" s="35"/>
    </row>
    <row r="26" spans="1:71" ht="9.5" customHeight="1" x14ac:dyDescent="0.35">
      <c r="B26" s="46"/>
      <c r="C26" s="47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  <c r="O26" s="46"/>
      <c r="P26" s="46"/>
      <c r="Q26" s="46"/>
      <c r="R26" s="46"/>
      <c r="S26" s="46"/>
      <c r="T26" s="46"/>
      <c r="U26" s="46"/>
      <c r="V26" s="46"/>
      <c r="W26" s="7"/>
      <c r="X26" s="8"/>
      <c r="AJ26" s="63"/>
      <c r="BI26" s="35">
        <f t="shared" ca="1" si="4"/>
        <v>10</v>
      </c>
      <c r="BJ26" s="35">
        <f t="shared" ca="1" si="5"/>
        <v>0.68253005587421922</v>
      </c>
      <c r="BK26" s="35">
        <f t="shared" ca="1" si="6"/>
        <v>11</v>
      </c>
      <c r="BL26" s="35">
        <f t="shared" ca="1" si="7"/>
        <v>847</v>
      </c>
      <c r="BM26" s="35">
        <f t="shared" ca="1" si="8"/>
        <v>9317</v>
      </c>
      <c r="BN26" s="35">
        <f t="shared" ca="1" si="9"/>
        <v>4</v>
      </c>
      <c r="BO26" s="35"/>
      <c r="BP26" s="35"/>
      <c r="BQ26" s="35"/>
      <c r="BR26" s="35"/>
      <c r="BS26" s="35"/>
    </row>
    <row r="27" spans="1:71" ht="17.5" x14ac:dyDescent="0.35">
      <c r="B27" s="46" t="str">
        <f>B120</f>
        <v>c)</v>
      </c>
      <c r="C27" s="46"/>
      <c r="D27" s="46"/>
      <c r="E27" s="46"/>
      <c r="F27" s="46">
        <f t="shared" ref="F27:K27" ca="1" si="14">F120</f>
        <v>6</v>
      </c>
      <c r="G27" s="46">
        <f t="shared" ca="1" si="14"/>
        <v>9</v>
      </c>
      <c r="H27" s="46">
        <f t="shared" ca="1" si="14"/>
        <v>7</v>
      </c>
      <c r="I27" s="46">
        <f t="shared" ca="1" si="14"/>
        <v>8</v>
      </c>
      <c r="J27" s="46">
        <f t="shared" ca="1" si="14"/>
        <v>7</v>
      </c>
      <c r="K27" s="46">
        <f t="shared" ca="1" si="14"/>
        <v>1</v>
      </c>
      <c r="L27" s="46"/>
      <c r="M27" s="46" t="str">
        <f>M120</f>
        <v>d)</v>
      </c>
      <c r="N27" s="46"/>
      <c r="O27" s="46"/>
      <c r="P27" s="46"/>
      <c r="Q27" s="46">
        <f t="shared" ref="Q27:V27" ca="1" si="15">Q120</f>
        <v>8</v>
      </c>
      <c r="R27" s="46">
        <f t="shared" ca="1" si="15"/>
        <v>9</v>
      </c>
      <c r="S27" s="46">
        <f t="shared" ca="1" si="15"/>
        <v>3</v>
      </c>
      <c r="T27" s="46">
        <f t="shared" ca="1" si="15"/>
        <v>9</v>
      </c>
      <c r="U27" s="46">
        <f t="shared" ca="1" si="15"/>
        <v>7</v>
      </c>
      <c r="V27" s="46">
        <f t="shared" ca="1" si="15"/>
        <v>9</v>
      </c>
      <c r="W27" s="7"/>
      <c r="X27" s="8"/>
      <c r="AJ27" s="63"/>
      <c r="BI27" s="35">
        <f t="shared" ca="1" si="4"/>
        <v>11</v>
      </c>
      <c r="BJ27" s="35">
        <f t="shared" ca="1" si="5"/>
        <v>0.64157227723819676</v>
      </c>
      <c r="BK27" s="35">
        <f t="shared" ca="1" si="6"/>
        <v>13</v>
      </c>
      <c r="BL27" s="35">
        <f t="shared" ca="1" si="7"/>
        <v>498</v>
      </c>
      <c r="BM27" s="35">
        <f t="shared" ca="1" si="8"/>
        <v>6474</v>
      </c>
      <c r="BN27" s="35">
        <f t="shared" ca="1" si="9"/>
        <v>4</v>
      </c>
      <c r="BO27" s="35"/>
      <c r="BP27" s="35"/>
      <c r="BQ27" s="35"/>
      <c r="BR27" s="35"/>
      <c r="BS27" s="35"/>
    </row>
    <row r="28" spans="1:71" ht="17.5" x14ac:dyDescent="0.35">
      <c r="B28" s="47"/>
      <c r="C28" s="47"/>
      <c r="D28" s="46" t="s">
        <v>19</v>
      </c>
      <c r="E28" s="46"/>
      <c r="F28" s="46">
        <f t="shared" ref="F28:K28" ca="1" si="16">F121</f>
        <v>9</v>
      </c>
      <c r="G28" s="46">
        <f t="shared" ca="1" si="16"/>
        <v>7</v>
      </c>
      <c r="H28" s="46">
        <f t="shared" ca="1" si="16"/>
        <v>9</v>
      </c>
      <c r="I28" s="46">
        <f t="shared" ca="1" si="16"/>
        <v>7</v>
      </c>
      <c r="J28" s="46">
        <f t="shared" ca="1" si="16"/>
        <v>2</v>
      </c>
      <c r="K28" s="46">
        <f t="shared" ca="1" si="16"/>
        <v>5</v>
      </c>
      <c r="L28" s="46"/>
      <c r="M28" s="47"/>
      <c r="N28" s="47"/>
      <c r="O28" s="46" t="s">
        <v>19</v>
      </c>
      <c r="P28" s="46"/>
      <c r="Q28" s="46">
        <f t="shared" ref="Q28:V28" ca="1" si="17">Q121</f>
        <v>9</v>
      </c>
      <c r="R28" s="46">
        <f t="shared" ca="1" si="17"/>
        <v>8</v>
      </c>
      <c r="S28" s="46">
        <f t="shared" ca="1" si="17"/>
        <v>8</v>
      </c>
      <c r="T28" s="46">
        <f t="shared" ca="1" si="17"/>
        <v>0</v>
      </c>
      <c r="U28" s="46">
        <f t="shared" ca="1" si="17"/>
        <v>3</v>
      </c>
      <c r="V28" s="46">
        <f t="shared" ca="1" si="17"/>
        <v>3</v>
      </c>
      <c r="W28" s="7"/>
      <c r="X28" s="8"/>
      <c r="AJ28" s="63"/>
      <c r="BI28" s="35">
        <f t="shared" ca="1" si="4"/>
        <v>14</v>
      </c>
      <c r="BJ28" s="35">
        <f t="shared" ca="1" si="5"/>
        <v>0.48719202509248527</v>
      </c>
      <c r="BK28" s="35">
        <f t="shared" ca="1" si="6"/>
        <v>12</v>
      </c>
      <c r="BL28" s="35">
        <f t="shared" ca="1" si="7"/>
        <v>762</v>
      </c>
      <c r="BM28" s="35">
        <f t="shared" ca="1" si="8"/>
        <v>9144</v>
      </c>
      <c r="BN28" s="35">
        <f t="shared" ca="1" si="9"/>
        <v>4</v>
      </c>
      <c r="BO28" s="35"/>
      <c r="BP28" s="35"/>
      <c r="BQ28" s="35"/>
      <c r="BR28" s="35"/>
      <c r="BS28" s="35"/>
    </row>
    <row r="29" spans="1:71" ht="18" thickBot="1" x14ac:dyDescent="0.4">
      <c r="B29" s="47"/>
      <c r="C29" s="47"/>
      <c r="D29" s="48"/>
      <c r="E29" s="48"/>
      <c r="F29" s="48"/>
      <c r="G29" s="48"/>
      <c r="H29" s="48"/>
      <c r="I29" s="48"/>
      <c r="J29" s="48"/>
      <c r="K29" s="48"/>
      <c r="L29" s="46"/>
      <c r="M29" s="47"/>
      <c r="N29" s="47"/>
      <c r="O29" s="48"/>
      <c r="P29" s="48"/>
      <c r="Q29" s="48"/>
      <c r="R29" s="48"/>
      <c r="S29" s="48"/>
      <c r="T29" s="48"/>
      <c r="U29" s="48"/>
      <c r="V29" s="48"/>
      <c r="W29" s="7"/>
      <c r="X29" s="8"/>
      <c r="AJ29" s="63"/>
      <c r="BI29" s="35">
        <f t="shared" ca="1" si="4"/>
        <v>8</v>
      </c>
      <c r="BJ29" s="35">
        <f t="shared" ca="1" si="5"/>
        <v>0.69667962091251701</v>
      </c>
      <c r="BK29" s="35">
        <f t="shared" ca="1" si="6"/>
        <v>16</v>
      </c>
      <c r="BL29" s="35">
        <f t="shared" ca="1" si="7"/>
        <v>171</v>
      </c>
      <c r="BM29" s="35">
        <f t="shared" ca="1" si="8"/>
        <v>2736</v>
      </c>
      <c r="BN29" s="35">
        <f t="shared" ca="1" si="9"/>
        <v>4</v>
      </c>
      <c r="BO29" s="35"/>
      <c r="BP29" s="35"/>
      <c r="BQ29" s="35"/>
      <c r="BR29" s="35"/>
      <c r="BS29" s="35"/>
    </row>
    <row r="30" spans="1:71" ht="17.5" x14ac:dyDescent="0.35">
      <c r="B30" s="47"/>
      <c r="C30" s="47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47"/>
      <c r="O30" s="46"/>
      <c r="P30" s="46"/>
      <c r="Q30" s="46"/>
      <c r="R30" s="46"/>
      <c r="S30" s="46"/>
      <c r="T30" s="46"/>
      <c r="U30" s="46"/>
      <c r="V30" s="46"/>
      <c r="W30" s="7"/>
      <c r="X30" s="8"/>
      <c r="AJ30" s="63"/>
      <c r="BI30" s="35">
        <f t="shared" ca="1" si="4"/>
        <v>22</v>
      </c>
      <c r="BJ30" s="35">
        <f t="shared" ca="1" si="5"/>
        <v>0.18566142803615671</v>
      </c>
      <c r="BK30" s="35">
        <f t="shared" ca="1" si="6"/>
        <v>14</v>
      </c>
      <c r="BL30" s="35">
        <f t="shared" ca="1" si="7"/>
        <v>341</v>
      </c>
      <c r="BM30" s="35">
        <f t="shared" ca="1" si="8"/>
        <v>4774</v>
      </c>
      <c r="BN30" s="35">
        <f t="shared" ca="1" si="9"/>
        <v>4</v>
      </c>
      <c r="BO30" s="35"/>
      <c r="BP30" s="35"/>
      <c r="BQ30" s="35"/>
      <c r="BR30" s="35"/>
      <c r="BS30" s="35"/>
    </row>
    <row r="31" spans="1:71" ht="11" customHeight="1" x14ac:dyDescent="0.35">
      <c r="B31" s="46"/>
      <c r="C31" s="47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7"/>
      <c r="O31" s="46"/>
      <c r="P31" s="46"/>
      <c r="Q31" s="46"/>
      <c r="R31" s="46"/>
      <c r="S31" s="46"/>
      <c r="T31" s="46"/>
      <c r="U31" s="46"/>
      <c r="V31" s="46"/>
      <c r="W31" s="7"/>
      <c r="X31" s="8"/>
      <c r="AJ31" s="63"/>
      <c r="BI31" s="35">
        <f t="shared" ca="1" si="4"/>
        <v>17</v>
      </c>
      <c r="BJ31" s="35">
        <f t="shared" ca="1" si="5"/>
        <v>0.40291865987926256</v>
      </c>
      <c r="BK31" s="35">
        <f t="shared" ca="1" si="6"/>
        <v>14</v>
      </c>
      <c r="BL31" s="35">
        <f t="shared" ca="1" si="7"/>
        <v>415</v>
      </c>
      <c r="BM31" s="35">
        <f t="shared" ca="1" si="8"/>
        <v>5810</v>
      </c>
      <c r="BN31" s="35">
        <f t="shared" ca="1" si="9"/>
        <v>4</v>
      </c>
      <c r="BO31" s="35"/>
      <c r="BP31" s="35"/>
      <c r="BQ31" s="35"/>
      <c r="BR31" s="35"/>
      <c r="BS31" s="35"/>
    </row>
    <row r="32" spans="1:71" ht="17.5" x14ac:dyDescent="0.35">
      <c r="B32" s="46" t="str">
        <f>B125</f>
        <v>e)</v>
      </c>
      <c r="C32" s="46"/>
      <c r="D32" s="46"/>
      <c r="E32" s="46"/>
      <c r="F32" s="46">
        <f t="shared" ref="F32:K34" ca="1" si="18">F125</f>
        <v>4</v>
      </c>
      <c r="G32" s="46">
        <f t="shared" ca="1" si="18"/>
        <v>8</v>
      </c>
      <c r="H32" s="46">
        <f t="shared" ca="1" si="18"/>
        <v>0</v>
      </c>
      <c r="I32" s="46">
        <f t="shared" ca="1" si="18"/>
        <v>0</v>
      </c>
      <c r="J32" s="46">
        <f t="shared" ca="1" si="18"/>
        <v>0</v>
      </c>
      <c r="K32" s="46">
        <f t="shared" ca="1" si="18"/>
        <v>3</v>
      </c>
      <c r="L32" s="46"/>
      <c r="M32" s="46" t="str">
        <f>M125</f>
        <v>f)</v>
      </c>
      <c r="N32" s="46"/>
      <c r="O32" s="46"/>
      <c r="P32" s="46"/>
      <c r="Q32" s="46">
        <f t="shared" ref="Q32:V32" ca="1" si="19">Q125</f>
        <v>4</v>
      </c>
      <c r="R32" s="46">
        <f t="shared" ca="1" si="19"/>
        <v>6</v>
      </c>
      <c r="S32" s="46">
        <f t="shared" ca="1" si="19"/>
        <v>4</v>
      </c>
      <c r="T32" s="46">
        <f t="shared" ca="1" si="19"/>
        <v>3</v>
      </c>
      <c r="U32" s="46">
        <f t="shared" ca="1" si="19"/>
        <v>0</v>
      </c>
      <c r="V32" s="46">
        <f t="shared" ca="1" si="19"/>
        <v>6</v>
      </c>
      <c r="W32" s="7"/>
      <c r="X32" s="8"/>
      <c r="AJ32" s="63"/>
      <c r="BI32" s="35">
        <f t="shared" ca="1" si="4"/>
        <v>1</v>
      </c>
      <c r="BJ32" s="35">
        <f t="shared" ca="1" si="5"/>
        <v>0.92988604611802561</v>
      </c>
      <c r="BK32" s="35">
        <f t="shared" ca="1" si="6"/>
        <v>14</v>
      </c>
      <c r="BL32" s="35">
        <f t="shared" ca="1" si="7"/>
        <v>213</v>
      </c>
      <c r="BM32" s="35">
        <f t="shared" ca="1" si="8"/>
        <v>2982</v>
      </c>
      <c r="BN32" s="35">
        <f t="shared" ca="1" si="9"/>
        <v>4</v>
      </c>
      <c r="BO32" s="35"/>
      <c r="BP32" s="35"/>
      <c r="BQ32" s="35"/>
      <c r="BR32" s="35"/>
      <c r="BS32" s="35"/>
    </row>
    <row r="33" spans="1:71" ht="17.5" x14ac:dyDescent="0.35">
      <c r="B33" s="47"/>
      <c r="C33" s="47"/>
      <c r="D33" s="46" t="s">
        <v>19</v>
      </c>
      <c r="E33" s="46"/>
      <c r="F33" s="46">
        <f t="shared" ca="1" si="18"/>
        <v>7</v>
      </c>
      <c r="G33" s="46">
        <f t="shared" ca="1" si="18"/>
        <v>2</v>
      </c>
      <c r="H33" s="46">
        <f t="shared" ca="1" si="18"/>
        <v>0</v>
      </c>
      <c r="I33" s="46">
        <f t="shared" ca="1" si="18"/>
        <v>4</v>
      </c>
      <c r="J33" s="46">
        <f t="shared" ca="1" si="18"/>
        <v>0</v>
      </c>
      <c r="K33" s="46">
        <f t="shared" ca="1" si="18"/>
        <v>0</v>
      </c>
      <c r="L33" s="46"/>
      <c r="M33" s="47"/>
      <c r="N33" s="47"/>
      <c r="O33" s="46" t="s">
        <v>19</v>
      </c>
      <c r="P33" s="46"/>
      <c r="Q33" s="46">
        <f t="shared" ref="Q33:V33" ca="1" si="20">Q126</f>
        <v>3</v>
      </c>
      <c r="R33" s="46">
        <f t="shared" ca="1" si="20"/>
        <v>3</v>
      </c>
      <c r="S33" s="46">
        <f t="shared" ca="1" si="20"/>
        <v>7</v>
      </c>
      <c r="T33" s="46">
        <f t="shared" ca="1" si="20"/>
        <v>8</v>
      </c>
      <c r="U33" s="46">
        <f t="shared" ca="1" si="20"/>
        <v>5</v>
      </c>
      <c r="V33" s="46">
        <f t="shared" ca="1" si="20"/>
        <v>2</v>
      </c>
      <c r="W33" s="7"/>
      <c r="X33" s="8"/>
      <c r="AJ33" s="63"/>
      <c r="BI33" s="35">
        <f t="shared" ca="1" si="4"/>
        <v>27</v>
      </c>
      <c r="BJ33" s="35">
        <f t="shared" ca="1" si="5"/>
        <v>5.0941221300859763E-4</v>
      </c>
      <c r="BK33" s="35">
        <f t="shared" ca="1" si="6"/>
        <v>10</v>
      </c>
      <c r="BL33" s="35">
        <f t="shared" ca="1" si="7"/>
        <v>894</v>
      </c>
      <c r="BM33" s="35">
        <f t="shared" ca="1" si="8"/>
        <v>8940</v>
      </c>
      <c r="BN33" s="35">
        <f t="shared" ca="1" si="9"/>
        <v>4</v>
      </c>
      <c r="BO33" s="35"/>
      <c r="BP33" s="35"/>
      <c r="BQ33" s="35"/>
      <c r="BR33" s="35"/>
      <c r="BS33" s="35"/>
    </row>
    <row r="34" spans="1:71" ht="17.5" x14ac:dyDescent="0.35">
      <c r="B34" s="45"/>
      <c r="C34" s="45"/>
      <c r="D34" s="46" t="s">
        <v>19</v>
      </c>
      <c r="E34" s="46"/>
      <c r="F34" s="46">
        <f t="shared" ca="1" si="18"/>
        <v>2</v>
      </c>
      <c r="G34" s="46">
        <f t="shared" ca="1" si="18"/>
        <v>3</v>
      </c>
      <c r="H34" s="46">
        <f t="shared" ca="1" si="18"/>
        <v>7</v>
      </c>
      <c r="I34" s="46">
        <f t="shared" ca="1" si="18"/>
        <v>6</v>
      </c>
      <c r="J34" s="46">
        <f t="shared" ca="1" si="18"/>
        <v>8</v>
      </c>
      <c r="K34" s="46">
        <f t="shared" ca="1" si="18"/>
        <v>4</v>
      </c>
      <c r="L34" s="45"/>
      <c r="M34" s="45"/>
      <c r="N34" s="45"/>
      <c r="O34" s="46" t="s">
        <v>19</v>
      </c>
      <c r="P34" s="46"/>
      <c r="Q34" s="46">
        <f t="shared" ref="Q34:V34" ca="1" si="21">Q127</f>
        <v>9</v>
      </c>
      <c r="R34" s="46">
        <f t="shared" ca="1" si="21"/>
        <v>3</v>
      </c>
      <c r="S34" s="46">
        <f t="shared" ca="1" si="21"/>
        <v>1</v>
      </c>
      <c r="T34" s="46">
        <f t="shared" ca="1" si="21"/>
        <v>0</v>
      </c>
      <c r="U34" s="46">
        <f t="shared" ca="1" si="21"/>
        <v>5</v>
      </c>
      <c r="V34" s="46">
        <f t="shared" ca="1" si="21"/>
        <v>5</v>
      </c>
      <c r="BI34" s="35">
        <f t="shared" ca="1" si="4"/>
        <v>26</v>
      </c>
      <c r="BJ34" s="35">
        <f t="shared" ca="1" si="5"/>
        <v>6.081868662069112E-2</v>
      </c>
      <c r="BK34" s="35">
        <f t="shared" ca="1" si="6"/>
        <v>10</v>
      </c>
      <c r="BL34" s="35">
        <f t="shared" ca="1" si="7"/>
        <v>551</v>
      </c>
      <c r="BM34" s="35">
        <f t="shared" ca="1" si="8"/>
        <v>5510</v>
      </c>
      <c r="BN34" s="35">
        <f t="shared" ca="1" si="9"/>
        <v>4</v>
      </c>
      <c r="BO34" s="35"/>
      <c r="BP34" s="35"/>
      <c r="BQ34" s="35"/>
      <c r="BR34" s="35"/>
      <c r="BS34" s="35"/>
    </row>
    <row r="35" spans="1:71" ht="18" thickBot="1" x14ac:dyDescent="0.4">
      <c r="B35" s="47"/>
      <c r="C35" s="47"/>
      <c r="D35" s="48"/>
      <c r="E35" s="48"/>
      <c r="F35" s="48"/>
      <c r="G35" s="48"/>
      <c r="H35" s="48"/>
      <c r="I35" s="48"/>
      <c r="J35" s="48"/>
      <c r="K35" s="48"/>
      <c r="L35" s="46"/>
      <c r="M35" s="47"/>
      <c r="N35" s="47"/>
      <c r="O35" s="48"/>
      <c r="P35" s="48"/>
      <c r="Q35" s="48"/>
      <c r="R35" s="48"/>
      <c r="S35" s="48"/>
      <c r="T35" s="48"/>
      <c r="U35" s="48"/>
      <c r="V35" s="48"/>
      <c r="W35" s="7"/>
      <c r="X35" s="8"/>
      <c r="AJ35" s="63"/>
      <c r="BI35" s="35">
        <f t="shared" ca="1" si="4"/>
        <v>5</v>
      </c>
      <c r="BJ35" s="35">
        <f t="shared" ca="1" si="5"/>
        <v>0.83090208119450004</v>
      </c>
      <c r="BK35" s="35">
        <f t="shared" ca="1" si="6"/>
        <v>19</v>
      </c>
      <c r="BL35" s="35">
        <f t="shared" ca="1" si="7"/>
        <v>242</v>
      </c>
      <c r="BM35" s="35">
        <f t="shared" ca="1" si="8"/>
        <v>4598</v>
      </c>
      <c r="BN35" s="35">
        <f t="shared" ca="1" si="9"/>
        <v>4</v>
      </c>
      <c r="BO35" s="35"/>
      <c r="BP35" s="35"/>
      <c r="BQ35" s="35"/>
      <c r="BR35" s="35"/>
      <c r="BS35" s="35"/>
    </row>
    <row r="36" spans="1:71" x14ac:dyDescent="0.35">
      <c r="B36" s="9"/>
      <c r="C36" s="9"/>
      <c r="D36" s="7"/>
      <c r="E36" s="7"/>
      <c r="F36" s="7"/>
      <c r="G36" s="7"/>
      <c r="H36" s="7"/>
      <c r="I36" s="7"/>
      <c r="J36" s="7"/>
      <c r="K36" s="7"/>
      <c r="L36" s="7"/>
      <c r="M36" s="9"/>
      <c r="N36" s="9"/>
      <c r="O36" s="7"/>
      <c r="P36" s="7"/>
      <c r="Q36" s="7"/>
      <c r="R36" s="7"/>
      <c r="S36" s="7"/>
      <c r="T36" s="7"/>
      <c r="U36" s="7"/>
      <c r="V36" s="7"/>
      <c r="W36" s="7"/>
      <c r="X36" s="8"/>
      <c r="AJ36" s="63"/>
      <c r="BI36" s="35">
        <f t="shared" ca="1" si="4"/>
        <v>19</v>
      </c>
      <c r="BJ36" s="35">
        <f t="shared" ca="1" si="5"/>
        <v>0.27858196357280796</v>
      </c>
      <c r="BK36" s="35">
        <f t="shared" ca="1" si="6"/>
        <v>10</v>
      </c>
      <c r="BL36" s="35">
        <f t="shared" ca="1" si="7"/>
        <v>989</v>
      </c>
      <c r="BM36" s="35">
        <f t="shared" ca="1" si="8"/>
        <v>9890</v>
      </c>
      <c r="BN36" s="35">
        <f t="shared" ca="1" si="9"/>
        <v>4</v>
      </c>
      <c r="BO36" s="35"/>
      <c r="BP36" s="35"/>
      <c r="BQ36" s="35"/>
      <c r="BR36" s="35"/>
      <c r="BS36" s="35"/>
    </row>
    <row r="37" spans="1:71" x14ac:dyDescent="0.35">
      <c r="A37" s="2" t="s">
        <v>24</v>
      </c>
      <c r="W37" s="7"/>
      <c r="X37" s="8"/>
      <c r="AJ37" s="63"/>
      <c r="BI37" s="35">
        <f t="shared" ca="1" si="4"/>
        <v>28</v>
      </c>
      <c r="BJ37" s="35">
        <f t="shared" ca="1" si="5"/>
        <v>0</v>
      </c>
      <c r="BK37" s="35">
        <f t="shared" ca="1" si="6"/>
        <v>14</v>
      </c>
      <c r="BL37" s="35">
        <f t="shared" ca="1" si="7"/>
        <v>782</v>
      </c>
      <c r="BM37" s="35">
        <f t="shared" ca="1" si="8"/>
        <v>10948</v>
      </c>
      <c r="BN37" s="35">
        <f t="shared" ca="1" si="9"/>
        <v>5</v>
      </c>
      <c r="BO37" s="35"/>
      <c r="BP37" s="35"/>
      <c r="BQ37" s="35"/>
      <c r="BR37" s="35"/>
      <c r="BS37" s="35"/>
    </row>
    <row r="38" spans="1:71" ht="7.5" customHeight="1" x14ac:dyDescent="0.35">
      <c r="B38" s="2"/>
      <c r="W38" s="7"/>
      <c r="X38" s="8"/>
      <c r="AJ38" s="63"/>
      <c r="BI38" s="35">
        <f t="shared" ca="1" si="4"/>
        <v>28</v>
      </c>
      <c r="BJ38" s="35">
        <f t="shared" ca="1" si="5"/>
        <v>0</v>
      </c>
      <c r="BK38" s="35">
        <f t="shared" ca="1" si="6"/>
        <v>18</v>
      </c>
      <c r="BL38" s="35">
        <f t="shared" ca="1" si="7"/>
        <v>747</v>
      </c>
      <c r="BM38" s="35">
        <f t="shared" ca="1" si="8"/>
        <v>13446</v>
      </c>
      <c r="BN38" s="35">
        <f t="shared" ca="1" si="9"/>
        <v>5</v>
      </c>
      <c r="BO38" s="35"/>
      <c r="BP38" s="35"/>
      <c r="BQ38" s="35"/>
      <c r="BR38" s="35"/>
      <c r="BS38" s="35"/>
    </row>
    <row r="39" spans="1:71" ht="17.5" x14ac:dyDescent="0.35">
      <c r="B39" s="45"/>
      <c r="C39" s="45"/>
      <c r="D39" s="45"/>
      <c r="E39" s="45"/>
      <c r="F39" s="45"/>
      <c r="G39" s="45"/>
      <c r="H39" s="45"/>
      <c r="I39" s="45"/>
      <c r="J39" s="45"/>
      <c r="K39" s="80">
        <f ca="1">K133</f>
        <v>20</v>
      </c>
      <c r="L39" s="80"/>
      <c r="M39" s="80"/>
      <c r="N39" s="80"/>
      <c r="O39" s="45"/>
      <c r="P39" s="45"/>
      <c r="Q39" s="45"/>
      <c r="R39" s="45"/>
      <c r="S39" s="45"/>
      <c r="T39" s="45"/>
      <c r="U39" s="45"/>
      <c r="V39" s="45"/>
      <c r="W39" s="7"/>
      <c r="X39" s="8"/>
      <c r="AJ39" s="63"/>
      <c r="BI39" s="35">
        <f t="shared" ca="1" si="4"/>
        <v>6</v>
      </c>
      <c r="BJ39" s="35">
        <f t="shared" ca="1" si="5"/>
        <v>0.80878939996415933</v>
      </c>
      <c r="BK39" s="35">
        <f t="shared" ca="1" si="6"/>
        <v>10</v>
      </c>
      <c r="BL39" s="35">
        <f t="shared" ca="1" si="7"/>
        <v>350</v>
      </c>
      <c r="BM39" s="35">
        <f t="shared" ca="1" si="8"/>
        <v>3500</v>
      </c>
      <c r="BN39" s="35">
        <f t="shared" ca="1" si="9"/>
        <v>4</v>
      </c>
      <c r="BO39" s="35"/>
      <c r="BP39" s="35"/>
      <c r="BQ39" s="35"/>
      <c r="BR39" s="35"/>
      <c r="BS39" s="35"/>
    </row>
    <row r="40" spans="1:71" ht="17.5" x14ac:dyDescent="0.35">
      <c r="B40" s="45"/>
      <c r="C40" s="45"/>
      <c r="D40" s="45"/>
      <c r="E40" s="45"/>
      <c r="F40" s="45"/>
      <c r="G40" s="45"/>
      <c r="H40" s="46" t="s">
        <v>1</v>
      </c>
      <c r="I40" s="80"/>
      <c r="J40" s="80"/>
      <c r="K40" s="80"/>
      <c r="L40" s="80"/>
      <c r="M40" s="80"/>
      <c r="N40" s="80"/>
      <c r="O40" s="80"/>
      <c r="P40" s="80"/>
      <c r="Q40" s="45"/>
      <c r="R40" s="45"/>
      <c r="S40" s="45"/>
      <c r="T40" s="45"/>
      <c r="U40" s="45"/>
      <c r="V40" s="45"/>
      <c r="W40" s="7"/>
      <c r="X40" s="8"/>
      <c r="AJ40" s="63"/>
      <c r="BI40" s="35">
        <f t="shared" ca="1" si="4"/>
        <v>28</v>
      </c>
      <c r="BJ40" s="35">
        <f t="shared" ca="1" si="5"/>
        <v>0</v>
      </c>
      <c r="BK40" s="35">
        <f t="shared" ca="1" si="6"/>
        <v>11</v>
      </c>
      <c r="BL40" s="35">
        <f t="shared" ca="1" si="7"/>
        <v>941</v>
      </c>
      <c r="BM40" s="35">
        <f t="shared" ca="1" si="8"/>
        <v>10351</v>
      </c>
      <c r="BN40" s="35">
        <f t="shared" ca="1" si="9"/>
        <v>5</v>
      </c>
      <c r="BO40" s="35"/>
      <c r="BP40" s="35"/>
      <c r="BQ40" s="35"/>
      <c r="BR40" s="35"/>
      <c r="BS40" s="35"/>
    </row>
    <row r="41" spans="1:71" ht="17.5" x14ac:dyDescent="0.35">
      <c r="B41" s="45"/>
      <c r="C41" s="45"/>
      <c r="D41" s="45"/>
      <c r="E41" s="45"/>
      <c r="F41" s="46" t="s">
        <v>1</v>
      </c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45"/>
      <c r="T41" s="45"/>
      <c r="U41" s="45"/>
      <c r="V41" s="45"/>
      <c r="W41" s="7"/>
      <c r="X41" s="8"/>
      <c r="AJ41" s="63"/>
      <c r="BI41" s="35">
        <f t="shared" ca="1" si="4"/>
        <v>24</v>
      </c>
      <c r="BJ41" s="35">
        <f t="shared" ca="1" si="5"/>
        <v>0.10902078912110102</v>
      </c>
      <c r="BK41" s="35">
        <f t="shared" ca="1" si="6"/>
        <v>12</v>
      </c>
      <c r="BL41" s="35">
        <f t="shared" ca="1" si="7"/>
        <v>570</v>
      </c>
      <c r="BM41" s="35">
        <f t="shared" ca="1" si="8"/>
        <v>6840</v>
      </c>
      <c r="BN41" s="35">
        <f t="shared" ca="1" si="9"/>
        <v>4</v>
      </c>
      <c r="BO41" s="35"/>
      <c r="BP41" s="35"/>
      <c r="BQ41" s="35"/>
      <c r="BR41" s="35"/>
      <c r="BS41" s="35"/>
    </row>
    <row r="42" spans="1:71" ht="17.5" x14ac:dyDescent="0.35">
      <c r="B42" s="45"/>
      <c r="C42" s="45"/>
      <c r="D42" s="46" t="s">
        <v>1</v>
      </c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45"/>
      <c r="V42" s="45"/>
      <c r="W42" s="7"/>
      <c r="X42" s="8"/>
      <c r="AJ42" s="63"/>
      <c r="BI42" s="35">
        <f t="shared" ca="1" si="4"/>
        <v>28</v>
      </c>
      <c r="BJ42" s="35">
        <f t="shared" ca="1" si="5"/>
        <v>0</v>
      </c>
      <c r="BK42" s="35">
        <f t="shared" ca="1" si="6"/>
        <v>20</v>
      </c>
      <c r="BL42" s="35">
        <f t="shared" ca="1" si="7"/>
        <v>991</v>
      </c>
      <c r="BM42" s="35">
        <f t="shared" ca="1" si="8"/>
        <v>19820</v>
      </c>
      <c r="BN42" s="35">
        <f t="shared" ca="1" si="9"/>
        <v>5</v>
      </c>
      <c r="BO42" s="35"/>
      <c r="BP42" s="35"/>
      <c r="BQ42" s="35"/>
      <c r="BR42" s="35"/>
      <c r="BS42" s="35"/>
    </row>
    <row r="43" spans="1:71" ht="17.5" x14ac:dyDescent="0.35">
      <c r="B43" s="46" t="s">
        <v>1</v>
      </c>
      <c r="C43" s="80">
        <f ca="1">C137</f>
        <v>383</v>
      </c>
      <c r="D43" s="80"/>
      <c r="E43" s="80"/>
      <c r="F43" s="80"/>
      <c r="G43" s="80">
        <f ca="1">G137</f>
        <v>217</v>
      </c>
      <c r="H43" s="80"/>
      <c r="I43" s="80"/>
      <c r="J43" s="80"/>
      <c r="K43" s="80">
        <f ca="1">K137</f>
        <v>123</v>
      </c>
      <c r="L43" s="80"/>
      <c r="M43" s="80"/>
      <c r="N43" s="80"/>
      <c r="O43" s="80">
        <f ca="1">O137</f>
        <v>66</v>
      </c>
      <c r="P43" s="80"/>
      <c r="Q43" s="80"/>
      <c r="R43" s="80"/>
      <c r="S43" s="80">
        <f ca="1">S137</f>
        <v>31</v>
      </c>
      <c r="T43" s="80"/>
      <c r="U43" s="80"/>
      <c r="V43" s="80"/>
      <c r="W43" s="7"/>
      <c r="X43" s="8"/>
      <c r="AJ43" s="63"/>
      <c r="BI43" s="35">
        <f t="shared" ca="1" si="4"/>
        <v>25</v>
      </c>
      <c r="BJ43" s="35">
        <f t="shared" ca="1" si="5"/>
        <v>9.086087792044506E-2</v>
      </c>
      <c r="BK43" s="35">
        <f t="shared" ca="1" si="6"/>
        <v>11</v>
      </c>
      <c r="BL43" s="35">
        <f t="shared" ca="1" si="7"/>
        <v>363</v>
      </c>
      <c r="BM43" s="35">
        <f t="shared" ca="1" si="8"/>
        <v>3993</v>
      </c>
      <c r="BN43" s="35">
        <f t="shared" ca="1" si="9"/>
        <v>4</v>
      </c>
      <c r="BO43" s="35"/>
      <c r="BP43" s="35"/>
      <c r="BQ43" s="35"/>
      <c r="BR43" s="35"/>
      <c r="BS43" s="35"/>
    </row>
    <row r="44" spans="1:71" x14ac:dyDescent="0.35">
      <c r="B44" s="9"/>
      <c r="C44" s="9"/>
      <c r="D44" s="7"/>
      <c r="E44" s="7"/>
      <c r="F44" s="7"/>
      <c r="G44" s="7"/>
      <c r="H44" s="7"/>
      <c r="I44" s="7"/>
      <c r="J44" s="7"/>
      <c r="K44" s="7"/>
      <c r="L44" s="7"/>
      <c r="M44" s="9"/>
      <c r="N44" s="9"/>
      <c r="O44" s="7"/>
      <c r="P44" s="7"/>
      <c r="Q44" s="7"/>
      <c r="R44" s="7"/>
      <c r="S44" s="7"/>
      <c r="T44" s="7"/>
      <c r="U44" s="7"/>
      <c r="V44" s="7"/>
      <c r="W44" s="7"/>
      <c r="X44" s="8"/>
      <c r="AJ44" s="63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</row>
    <row r="45" spans="1:71" x14ac:dyDescent="0.35">
      <c r="A45" s="68" t="s">
        <v>11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AJ45" s="63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</row>
    <row r="46" spans="1:71" x14ac:dyDescent="0.35">
      <c r="A46" s="2" t="s">
        <v>25</v>
      </c>
      <c r="C46" s="9"/>
      <c r="D46" s="7"/>
      <c r="E46" s="7"/>
      <c r="F46" s="7"/>
      <c r="G46" s="7"/>
      <c r="H46" s="7"/>
      <c r="I46" s="7"/>
      <c r="J46" s="7"/>
      <c r="K46" s="7"/>
      <c r="L46" s="7"/>
      <c r="M46" s="9"/>
      <c r="N46" s="9"/>
      <c r="O46" s="7"/>
      <c r="P46" s="7"/>
      <c r="Q46" s="7"/>
      <c r="R46" s="7"/>
      <c r="S46" s="7"/>
      <c r="T46" s="7"/>
      <c r="U46" s="7"/>
      <c r="V46" s="7"/>
      <c r="W46" s="7"/>
      <c r="X46" s="8"/>
      <c r="AJ46" s="63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</row>
    <row r="47" spans="1:71" ht="6" customHeight="1" x14ac:dyDescent="0.35"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</row>
    <row r="48" spans="1:71" ht="17.5" x14ac:dyDescent="0.35">
      <c r="B48" s="46" t="str">
        <f>B141</f>
        <v>a)</v>
      </c>
      <c r="C48" s="46"/>
      <c r="D48" s="46"/>
      <c r="E48" s="46">
        <f t="shared" ref="E48:K48" ca="1" si="22">E141</f>
        <v>1</v>
      </c>
      <c r="F48" s="46">
        <f t="shared" ca="1" si="22"/>
        <v>1</v>
      </c>
      <c r="G48" s="46">
        <f t="shared" ca="1" si="22"/>
        <v>6</v>
      </c>
      <c r="H48" s="46">
        <f t="shared" ca="1" si="22"/>
        <v>2</v>
      </c>
      <c r="I48" s="46">
        <f t="shared" ca="1" si="22"/>
        <v>3</v>
      </c>
      <c r="J48" s="46">
        <f t="shared" ca="1" si="22"/>
        <v>3</v>
      </c>
      <c r="K48" s="46">
        <f t="shared" ca="1" si="22"/>
        <v>3</v>
      </c>
      <c r="L48" s="46"/>
      <c r="M48" s="46" t="str">
        <f>M141</f>
        <v>b)</v>
      </c>
      <c r="N48" s="46"/>
      <c r="O48" s="46"/>
      <c r="P48" s="46">
        <f ca="1">P141</f>
        <v>1</v>
      </c>
      <c r="Q48" s="46">
        <f t="shared" ref="Q48:V48" ca="1" si="23">Q141</f>
        <v>1</v>
      </c>
      <c r="R48" s="46">
        <f t="shared" ca="1" si="23"/>
        <v>7</v>
      </c>
      <c r="S48" s="46">
        <f t="shared" ca="1" si="23"/>
        <v>3</v>
      </c>
      <c r="T48" s="46">
        <f t="shared" ca="1" si="23"/>
        <v>0</v>
      </c>
      <c r="U48" s="46">
        <f t="shared" ca="1" si="23"/>
        <v>1</v>
      </c>
      <c r="V48" s="46">
        <f t="shared" ca="1" si="23"/>
        <v>4</v>
      </c>
      <c r="W48" s="7"/>
      <c r="X48" s="8"/>
      <c r="AJ48" s="63"/>
      <c r="AW48" s="78" t="s">
        <v>2</v>
      </c>
      <c r="AX48" s="78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</row>
    <row r="49" spans="1:71" ht="17.5" x14ac:dyDescent="0.35">
      <c r="B49" s="47"/>
      <c r="C49" s="47"/>
      <c r="D49" s="46" t="str">
        <f>D142</f>
        <v>-</v>
      </c>
      <c r="E49" s="46"/>
      <c r="F49" s="46">
        <f t="shared" ref="F49:K49" ca="1" si="24">F142</f>
        <v>8</v>
      </c>
      <c r="G49" s="46">
        <f t="shared" ca="1" si="24"/>
        <v>6</v>
      </c>
      <c r="H49" s="46">
        <f t="shared" ca="1" si="24"/>
        <v>8</v>
      </c>
      <c r="I49" s="46">
        <f t="shared" ca="1" si="24"/>
        <v>0</v>
      </c>
      <c r="J49" s="46">
        <f t="shared" ca="1" si="24"/>
        <v>8</v>
      </c>
      <c r="K49" s="46">
        <f t="shared" ca="1" si="24"/>
        <v>3</v>
      </c>
      <c r="L49" s="46"/>
      <c r="M49" s="47">
        <f>M142</f>
        <v>0</v>
      </c>
      <c r="N49" s="47">
        <f>N142</f>
        <v>0</v>
      </c>
      <c r="O49" s="46" t="str">
        <f t="shared" ref="O49" si="25">O142</f>
        <v>-</v>
      </c>
      <c r="P49" s="46"/>
      <c r="Q49" s="46">
        <f t="shared" ref="Q49:V49" ca="1" si="26">Q142</f>
        <v>6</v>
      </c>
      <c r="R49" s="46">
        <f t="shared" ca="1" si="26"/>
        <v>1</v>
      </c>
      <c r="S49" s="46">
        <f t="shared" ca="1" si="26"/>
        <v>3</v>
      </c>
      <c r="T49" s="46">
        <f t="shared" ca="1" si="26"/>
        <v>8</v>
      </c>
      <c r="U49" s="46">
        <f t="shared" ca="1" si="26"/>
        <v>8</v>
      </c>
      <c r="V49" s="46">
        <f t="shared" ca="1" si="26"/>
        <v>6</v>
      </c>
      <c r="W49" s="7"/>
      <c r="X49" s="8"/>
      <c r="AJ49" s="63"/>
      <c r="AW49" s="78" t="s">
        <v>0</v>
      </c>
      <c r="AX49" s="78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</row>
    <row r="50" spans="1:71" s="6" customFormat="1" ht="12" customHeight="1" thickBot="1" x14ac:dyDescent="0.4">
      <c r="B50" s="47"/>
      <c r="C50" s="47"/>
      <c r="D50" s="49"/>
      <c r="E50" s="49">
        <f t="shared" ref="E50:J51" ca="1" si="27">E143</f>
        <v>1</v>
      </c>
      <c r="F50" s="49">
        <f t="shared" ca="1" si="27"/>
        <v>1</v>
      </c>
      <c r="G50" s="49">
        <f t="shared" ca="1" si="27"/>
        <v>1</v>
      </c>
      <c r="H50" s="49">
        <f t="shared" ca="1" si="27"/>
        <v>0</v>
      </c>
      <c r="I50" s="49">
        <f t="shared" ca="1" si="27"/>
        <v>1</v>
      </c>
      <c r="J50" s="49">
        <f t="shared" ca="1" si="27"/>
        <v>0</v>
      </c>
      <c r="K50" s="49"/>
      <c r="L50" s="47"/>
      <c r="M50" s="47">
        <f>M143</f>
        <v>0</v>
      </c>
      <c r="N50" s="47">
        <f>N143</f>
        <v>0</v>
      </c>
      <c r="O50" s="49"/>
      <c r="P50" s="49">
        <f t="shared" ref="P50:U50" ca="1" si="28">P143</f>
        <v>1</v>
      </c>
      <c r="Q50" s="49">
        <f t="shared" ca="1" si="28"/>
        <v>0</v>
      </c>
      <c r="R50" s="49">
        <f t="shared" ca="1" si="28"/>
        <v>1</v>
      </c>
      <c r="S50" s="49">
        <f t="shared" ca="1" si="28"/>
        <v>1</v>
      </c>
      <c r="T50" s="49">
        <f t="shared" ca="1" si="28"/>
        <v>1</v>
      </c>
      <c r="U50" s="49">
        <f t="shared" ca="1" si="28"/>
        <v>1</v>
      </c>
      <c r="V50" s="49"/>
      <c r="W50" s="9"/>
      <c r="X50" s="9"/>
      <c r="Y50" s="12"/>
      <c r="AG50" s="61"/>
      <c r="AH50" s="61"/>
      <c r="AI50" s="61"/>
      <c r="AJ50" s="63"/>
      <c r="AK50" s="61"/>
      <c r="AW50" s="13"/>
      <c r="AX50" s="13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</row>
    <row r="51" spans="1:71" s="6" customFormat="1" ht="17.5" x14ac:dyDescent="0.35">
      <c r="B51" s="47"/>
      <c r="C51" s="47"/>
      <c r="D51" s="47"/>
      <c r="E51" s="47">
        <f t="shared" si="27"/>
        <v>0</v>
      </c>
      <c r="F51" s="47">
        <f t="shared" ca="1" si="27"/>
        <v>2</v>
      </c>
      <c r="G51" s="47">
        <f t="shared" ca="1" si="27"/>
        <v>9</v>
      </c>
      <c r="H51" s="47">
        <f t="shared" ca="1" si="27"/>
        <v>4</v>
      </c>
      <c r="I51" s="47">
        <f t="shared" ca="1" si="27"/>
        <v>2</v>
      </c>
      <c r="J51" s="47">
        <f t="shared" ca="1" si="27"/>
        <v>5</v>
      </c>
      <c r="K51" s="47">
        <f ca="1">K144</f>
        <v>0</v>
      </c>
      <c r="L51" s="47"/>
      <c r="M51" s="47">
        <f>M144</f>
        <v>0</v>
      </c>
      <c r="N51" s="47">
        <f>N144</f>
        <v>0</v>
      </c>
      <c r="O51" s="47"/>
      <c r="P51" s="47">
        <f t="shared" ref="P51:V51" si="29">P144</f>
        <v>0</v>
      </c>
      <c r="Q51" s="47">
        <f t="shared" ca="1" si="29"/>
        <v>5</v>
      </c>
      <c r="R51" s="47">
        <f t="shared" ca="1" si="29"/>
        <v>5</v>
      </c>
      <c r="S51" s="47">
        <f t="shared" ca="1" si="29"/>
        <v>9</v>
      </c>
      <c r="T51" s="47">
        <f t="shared" ca="1" si="29"/>
        <v>1</v>
      </c>
      <c r="U51" s="47">
        <f t="shared" ca="1" si="29"/>
        <v>2</v>
      </c>
      <c r="V51" s="47">
        <f t="shared" ca="1" si="29"/>
        <v>8</v>
      </c>
      <c r="W51" s="9"/>
      <c r="X51" s="9"/>
      <c r="Y51" s="12"/>
      <c r="AG51" s="61"/>
      <c r="AH51" s="61"/>
      <c r="AI51" s="61"/>
      <c r="AJ51" s="63"/>
      <c r="AK51" s="61"/>
    </row>
    <row r="52" spans="1:71" ht="7.5" customHeight="1" x14ac:dyDescent="0.3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71" ht="17.5" x14ac:dyDescent="0.35">
      <c r="B53" s="46" t="str">
        <f>B146</f>
        <v>c)</v>
      </c>
      <c r="C53" s="46"/>
      <c r="D53" s="46"/>
      <c r="E53" s="46">
        <f t="shared" ref="E53:K53" ca="1" si="30">E146</f>
        <v>1</v>
      </c>
      <c r="F53" s="46">
        <f t="shared" ca="1" si="30"/>
        <v>5</v>
      </c>
      <c r="G53" s="46">
        <f t="shared" ca="1" si="30"/>
        <v>9</v>
      </c>
      <c r="H53" s="46">
        <f t="shared" ca="1" si="30"/>
        <v>3</v>
      </c>
      <c r="I53" s="46">
        <f t="shared" ca="1" si="30"/>
        <v>1</v>
      </c>
      <c r="J53" s="46">
        <f t="shared" ca="1" si="30"/>
        <v>6</v>
      </c>
      <c r="K53" s="46">
        <f t="shared" ca="1" si="30"/>
        <v>1</v>
      </c>
      <c r="L53" s="46"/>
      <c r="M53" s="46" t="str">
        <f>M146</f>
        <v>d)</v>
      </c>
      <c r="N53" s="46"/>
      <c r="O53" s="46"/>
      <c r="P53" s="46">
        <f ca="1">P146</f>
        <v>1</v>
      </c>
      <c r="Q53" s="46">
        <f t="shared" ref="Q53:V53" ca="1" si="31">Q146</f>
        <v>7</v>
      </c>
      <c r="R53" s="46">
        <f t="shared" ca="1" si="31"/>
        <v>5</v>
      </c>
      <c r="S53" s="46">
        <f t="shared" ca="1" si="31"/>
        <v>5</v>
      </c>
      <c r="T53" s="46">
        <f t="shared" ca="1" si="31"/>
        <v>5</v>
      </c>
      <c r="U53" s="46">
        <f t="shared" ca="1" si="31"/>
        <v>8</v>
      </c>
      <c r="V53" s="46">
        <f t="shared" ca="1" si="31"/>
        <v>3</v>
      </c>
      <c r="W53" s="7"/>
      <c r="X53" s="8"/>
      <c r="AJ53" s="63"/>
    </row>
    <row r="54" spans="1:71" ht="17.5" x14ac:dyDescent="0.35">
      <c r="B54" s="47"/>
      <c r="C54" s="47"/>
      <c r="D54" s="46" t="str">
        <f>D147</f>
        <v>-</v>
      </c>
      <c r="E54" s="46"/>
      <c r="F54" s="46">
        <f t="shared" ref="F54:K54" ca="1" si="32">F147</f>
        <v>9</v>
      </c>
      <c r="G54" s="46">
        <f t="shared" ca="1" si="32"/>
        <v>6</v>
      </c>
      <c r="H54" s="46">
        <f t="shared" ca="1" si="32"/>
        <v>5</v>
      </c>
      <c r="I54" s="46">
        <f t="shared" ca="1" si="32"/>
        <v>0</v>
      </c>
      <c r="J54" s="46">
        <f t="shared" ca="1" si="32"/>
        <v>7</v>
      </c>
      <c r="K54" s="46">
        <f t="shared" ca="1" si="32"/>
        <v>2</v>
      </c>
      <c r="L54" s="46"/>
      <c r="M54" s="47">
        <f>M147</f>
        <v>0</v>
      </c>
      <c r="N54" s="47">
        <f>N147</f>
        <v>0</v>
      </c>
      <c r="O54" s="46" t="str">
        <f t="shared" ref="O54" si="33">O147</f>
        <v>-</v>
      </c>
      <c r="P54" s="46"/>
      <c r="Q54" s="46">
        <f t="shared" ref="Q54:V54" ca="1" si="34">Q147</f>
        <v>8</v>
      </c>
      <c r="R54" s="46">
        <f t="shared" ca="1" si="34"/>
        <v>4</v>
      </c>
      <c r="S54" s="46">
        <f t="shared" ca="1" si="34"/>
        <v>4</v>
      </c>
      <c r="T54" s="46">
        <f t="shared" ca="1" si="34"/>
        <v>2</v>
      </c>
      <c r="U54" s="46">
        <f t="shared" ca="1" si="34"/>
        <v>1</v>
      </c>
      <c r="V54" s="46">
        <f t="shared" ca="1" si="34"/>
        <v>2</v>
      </c>
      <c r="W54" s="7"/>
      <c r="X54" s="8"/>
      <c r="AJ54" s="63"/>
    </row>
    <row r="55" spans="1:71" s="6" customFormat="1" ht="12" customHeight="1" thickBot="1" x14ac:dyDescent="0.4">
      <c r="B55" s="47"/>
      <c r="C55" s="47"/>
      <c r="D55" s="49"/>
      <c r="E55" s="49">
        <f t="shared" ref="E55:J56" ca="1" si="35">E148</f>
        <v>1</v>
      </c>
      <c r="F55" s="49">
        <f t="shared" ca="1" si="35"/>
        <v>0</v>
      </c>
      <c r="G55" s="49">
        <f t="shared" ca="1" si="35"/>
        <v>1</v>
      </c>
      <c r="H55" s="49">
        <f t="shared" ca="1" si="35"/>
        <v>0</v>
      </c>
      <c r="I55" s="49">
        <f t="shared" ca="1" si="35"/>
        <v>1</v>
      </c>
      <c r="J55" s="49">
        <f t="shared" ca="1" si="35"/>
        <v>1</v>
      </c>
      <c r="K55" s="49"/>
      <c r="L55" s="47"/>
      <c r="M55" s="47">
        <f>M148</f>
        <v>0</v>
      </c>
      <c r="N55" s="47">
        <f>N148</f>
        <v>0</v>
      </c>
      <c r="O55" s="49"/>
      <c r="P55" s="49">
        <f t="shared" ref="P55:U55" ca="1" si="36">P148</f>
        <v>1</v>
      </c>
      <c r="Q55" s="49">
        <f t="shared" ca="1" si="36"/>
        <v>0</v>
      </c>
      <c r="R55" s="49">
        <f t="shared" ca="1" si="36"/>
        <v>0</v>
      </c>
      <c r="S55" s="49">
        <f t="shared" ca="1" si="36"/>
        <v>0</v>
      </c>
      <c r="T55" s="49">
        <f t="shared" ca="1" si="36"/>
        <v>0</v>
      </c>
      <c r="U55" s="49">
        <f t="shared" ca="1" si="36"/>
        <v>0</v>
      </c>
      <c r="V55" s="49"/>
      <c r="W55" s="9"/>
      <c r="X55" s="9"/>
      <c r="Y55" s="12"/>
      <c r="AG55" s="61"/>
      <c r="AH55" s="61"/>
      <c r="AI55" s="61"/>
      <c r="AJ55" s="63"/>
      <c r="AK55" s="61"/>
    </row>
    <row r="56" spans="1:71" s="6" customFormat="1" ht="17.5" x14ac:dyDescent="0.35">
      <c r="B56" s="47"/>
      <c r="C56" s="47"/>
      <c r="D56" s="47"/>
      <c r="E56" s="47">
        <f t="shared" si="35"/>
        <v>0</v>
      </c>
      <c r="F56" s="47">
        <f t="shared" ca="1" si="35"/>
        <v>6</v>
      </c>
      <c r="G56" s="47">
        <f t="shared" ca="1" si="35"/>
        <v>2</v>
      </c>
      <c r="H56" s="47">
        <f t="shared" ca="1" si="35"/>
        <v>8</v>
      </c>
      <c r="I56" s="47">
        <f t="shared" ca="1" si="35"/>
        <v>0</v>
      </c>
      <c r="J56" s="47">
        <f t="shared" ca="1" si="35"/>
        <v>8</v>
      </c>
      <c r="K56" s="47">
        <f ca="1">K149</f>
        <v>9</v>
      </c>
      <c r="L56" s="47"/>
      <c r="M56" s="47">
        <f>M149</f>
        <v>0</v>
      </c>
      <c r="N56" s="47">
        <f>N149</f>
        <v>0</v>
      </c>
      <c r="O56" s="47"/>
      <c r="P56" s="47">
        <f t="shared" ref="P56:V56" si="37">P149</f>
        <v>0</v>
      </c>
      <c r="Q56" s="47">
        <f t="shared" ca="1" si="37"/>
        <v>9</v>
      </c>
      <c r="R56" s="47">
        <f t="shared" ca="1" si="37"/>
        <v>1</v>
      </c>
      <c r="S56" s="47">
        <f t="shared" ca="1" si="37"/>
        <v>1</v>
      </c>
      <c r="T56" s="47">
        <f t="shared" ca="1" si="37"/>
        <v>3</v>
      </c>
      <c r="U56" s="47">
        <f t="shared" ca="1" si="37"/>
        <v>7</v>
      </c>
      <c r="V56" s="47">
        <f t="shared" ca="1" si="37"/>
        <v>1</v>
      </c>
      <c r="W56" s="9"/>
      <c r="X56" s="9"/>
      <c r="Y56" s="12"/>
      <c r="AG56" s="61"/>
      <c r="AH56" s="61"/>
      <c r="AI56" s="61"/>
      <c r="AJ56" s="63"/>
      <c r="AK56" s="61"/>
    </row>
    <row r="57" spans="1:71" ht="8" customHeight="1" x14ac:dyDescent="0.4">
      <c r="B57" s="50"/>
      <c r="C57" s="50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71" ht="17.5" x14ac:dyDescent="0.35">
      <c r="B58" s="46" t="str">
        <f>B151</f>
        <v>e)</v>
      </c>
      <c r="C58" s="46"/>
      <c r="D58" s="46"/>
      <c r="E58" s="46">
        <f ca="1">E151</f>
        <v>1</v>
      </c>
      <c r="F58" s="46">
        <f ca="1">F151</f>
        <v>2</v>
      </c>
      <c r="G58" s="46">
        <f t="shared" ref="G58:K58" ca="1" si="38">G151</f>
        <v>7</v>
      </c>
      <c r="H58" s="46">
        <f t="shared" ca="1" si="38"/>
        <v>6</v>
      </c>
      <c r="I58" s="46">
        <f t="shared" ca="1" si="38"/>
        <v>7</v>
      </c>
      <c r="J58" s="46">
        <f t="shared" ca="1" si="38"/>
        <v>4</v>
      </c>
      <c r="K58" s="46">
        <f t="shared" ca="1" si="38"/>
        <v>7</v>
      </c>
      <c r="L58" s="46"/>
      <c r="M58" s="46" t="str">
        <f>M151</f>
        <v>f)</v>
      </c>
      <c r="N58" s="46"/>
      <c r="O58" s="46"/>
      <c r="P58" s="46">
        <f ca="1">P151</f>
        <v>1</v>
      </c>
      <c r="Q58" s="46">
        <f ca="1">Q151</f>
        <v>5</v>
      </c>
      <c r="R58" s="46">
        <f t="shared" ref="R58:V58" ca="1" si="39">R151</f>
        <v>2</v>
      </c>
      <c r="S58" s="46">
        <f t="shared" ca="1" si="39"/>
        <v>4</v>
      </c>
      <c r="T58" s="46">
        <f t="shared" ca="1" si="39"/>
        <v>6</v>
      </c>
      <c r="U58" s="46">
        <f t="shared" ca="1" si="39"/>
        <v>2</v>
      </c>
      <c r="V58" s="46">
        <f t="shared" ca="1" si="39"/>
        <v>4</v>
      </c>
      <c r="W58" s="7"/>
      <c r="X58" s="8"/>
      <c r="AJ58" s="63"/>
    </row>
    <row r="59" spans="1:71" ht="17.5" x14ac:dyDescent="0.35">
      <c r="B59" s="47"/>
      <c r="C59" s="47"/>
      <c r="D59" s="46" t="s">
        <v>1</v>
      </c>
      <c r="E59" s="46"/>
      <c r="F59" s="46">
        <f t="shared" ref="F59:K59" ca="1" si="40">F152</f>
        <v>2</v>
      </c>
      <c r="G59" s="46">
        <f t="shared" ca="1" si="40"/>
        <v>4</v>
      </c>
      <c r="H59" s="46">
        <f t="shared" ca="1" si="40"/>
        <v>7</v>
      </c>
      <c r="I59" s="46">
        <f t="shared" ca="1" si="40"/>
        <v>7</v>
      </c>
      <c r="J59" s="46">
        <f t="shared" ca="1" si="40"/>
        <v>1</v>
      </c>
      <c r="K59" s="46">
        <f t="shared" ca="1" si="40"/>
        <v>8</v>
      </c>
      <c r="L59" s="46"/>
      <c r="M59" s="47"/>
      <c r="N59" s="47"/>
      <c r="O59" s="46" t="s">
        <v>1</v>
      </c>
      <c r="P59" s="46"/>
      <c r="Q59" s="46">
        <f t="shared" ref="Q59:V59" ca="1" si="41">Q152</f>
        <v>8</v>
      </c>
      <c r="R59" s="46">
        <f t="shared" ca="1" si="41"/>
        <v>8</v>
      </c>
      <c r="S59" s="46">
        <f t="shared" ca="1" si="41"/>
        <v>9</v>
      </c>
      <c r="T59" s="46">
        <f t="shared" ca="1" si="41"/>
        <v>1</v>
      </c>
      <c r="U59" s="46">
        <f t="shared" ca="1" si="41"/>
        <v>1</v>
      </c>
      <c r="V59" s="46">
        <f t="shared" ca="1" si="41"/>
        <v>4</v>
      </c>
      <c r="W59" s="7"/>
      <c r="X59" s="8"/>
      <c r="AJ59" s="63"/>
    </row>
    <row r="60" spans="1:71" ht="17.5" x14ac:dyDescent="0.35">
      <c r="B60" s="45"/>
      <c r="C60" s="45"/>
      <c r="D60" s="46" t="s">
        <v>1</v>
      </c>
      <c r="E60" s="46"/>
      <c r="F60" s="46">
        <f t="shared" ref="F60:K60" ca="1" si="42">F153</f>
        <v>3</v>
      </c>
      <c r="G60" s="46">
        <f t="shared" ca="1" si="42"/>
        <v>2</v>
      </c>
      <c r="H60" s="46">
        <f t="shared" ca="1" si="42"/>
        <v>9</v>
      </c>
      <c r="I60" s="46">
        <f t="shared" ca="1" si="42"/>
        <v>5</v>
      </c>
      <c r="J60" s="46">
        <f t="shared" ca="1" si="42"/>
        <v>3</v>
      </c>
      <c r="K60" s="46">
        <f t="shared" ca="1" si="42"/>
        <v>5</v>
      </c>
      <c r="L60" s="45"/>
      <c r="M60" s="45"/>
      <c r="N60" s="45"/>
      <c r="O60" s="46" t="s">
        <v>1</v>
      </c>
      <c r="P60" s="46"/>
      <c r="Q60" s="46">
        <f t="shared" ref="Q60:V60" ca="1" si="43">Q153</f>
        <v>5</v>
      </c>
      <c r="R60" s="46">
        <f t="shared" ca="1" si="43"/>
        <v>0</v>
      </c>
      <c r="S60" s="46">
        <f t="shared" ca="1" si="43"/>
        <v>7</v>
      </c>
      <c r="T60" s="46">
        <f t="shared" ca="1" si="43"/>
        <v>7</v>
      </c>
      <c r="U60" s="46">
        <f t="shared" ca="1" si="43"/>
        <v>1</v>
      </c>
      <c r="V60" s="46">
        <f t="shared" ca="1" si="43"/>
        <v>1</v>
      </c>
    </row>
    <row r="61" spans="1:71" s="6" customFormat="1" ht="12" customHeight="1" thickBot="1" x14ac:dyDescent="0.4">
      <c r="B61" s="47"/>
      <c r="C61" s="47"/>
      <c r="D61" s="49"/>
      <c r="E61" s="49"/>
      <c r="F61" s="49"/>
      <c r="G61" s="49"/>
      <c r="H61" s="49"/>
      <c r="I61" s="49"/>
      <c r="J61" s="49"/>
      <c r="K61" s="49"/>
      <c r="L61" s="47"/>
      <c r="M61" s="47"/>
      <c r="N61" s="47"/>
      <c r="O61" s="49"/>
      <c r="P61" s="49"/>
      <c r="Q61" s="49"/>
      <c r="R61" s="49"/>
      <c r="S61" s="49"/>
      <c r="T61" s="49"/>
      <c r="U61" s="49"/>
      <c r="V61" s="49"/>
      <c r="W61" s="9"/>
      <c r="X61" s="9"/>
      <c r="Y61" s="12"/>
      <c r="AG61" s="61"/>
      <c r="AH61" s="61"/>
      <c r="AI61" s="61"/>
      <c r="AJ61" s="63"/>
      <c r="AK61" s="61"/>
    </row>
    <row r="62" spans="1:71" ht="19" customHeight="1" x14ac:dyDescent="0.4">
      <c r="B62" s="50"/>
      <c r="C62" s="50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</row>
    <row r="63" spans="1:71" ht="8.5" customHeight="1" x14ac:dyDescent="0.4">
      <c r="B63" s="50"/>
      <c r="C63" s="50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</row>
    <row r="64" spans="1:71" x14ac:dyDescent="0.35">
      <c r="A64" s="2" t="s">
        <v>26</v>
      </c>
      <c r="C64" s="2"/>
    </row>
    <row r="65" spans="1:37" s="6" customFormat="1" ht="6.5" customHeight="1" x14ac:dyDescent="0.35">
      <c r="B65" s="9"/>
      <c r="C65" s="9"/>
      <c r="D65" s="9"/>
      <c r="E65" s="9" t="e">
        <f>#REF!</f>
        <v>#REF!</v>
      </c>
      <c r="F65" s="9" t="e">
        <f>#REF!</f>
        <v>#REF!</v>
      </c>
      <c r="G65" s="9" t="e">
        <f>#REF!</f>
        <v>#REF!</v>
      </c>
      <c r="H65" s="9" t="e">
        <f>#REF!</f>
        <v>#REF!</v>
      </c>
      <c r="I65" s="9" t="e">
        <f>#REF!</f>
        <v>#REF!</v>
      </c>
      <c r="J65" s="9" t="e">
        <f>#REF!</f>
        <v>#REF!</v>
      </c>
      <c r="K65" s="9" t="e">
        <f>#REF!</f>
        <v>#REF!</v>
      </c>
      <c r="L65" s="9"/>
      <c r="M65" s="9" t="e">
        <f>#REF!</f>
        <v>#REF!</v>
      </c>
      <c r="N65" s="9" t="e">
        <f>#REF!</f>
        <v>#REF!</v>
      </c>
      <c r="O65" s="9"/>
      <c r="P65" s="9" t="e">
        <f>#REF!</f>
        <v>#REF!</v>
      </c>
      <c r="Q65" s="9" t="e">
        <f>#REF!</f>
        <v>#REF!</v>
      </c>
      <c r="R65" s="9" t="e">
        <f>#REF!</f>
        <v>#REF!</v>
      </c>
      <c r="S65" s="9" t="e">
        <f>#REF!</f>
        <v>#REF!</v>
      </c>
      <c r="T65" s="9" t="e">
        <f>#REF!</f>
        <v>#REF!</v>
      </c>
      <c r="U65" s="9" t="e">
        <f>#REF!</f>
        <v>#REF!</v>
      </c>
      <c r="V65" s="9" t="e">
        <f>#REF!</f>
        <v>#REF!</v>
      </c>
      <c r="W65" s="9"/>
      <c r="X65" s="9"/>
      <c r="Y65" s="12"/>
      <c r="AG65" s="61"/>
      <c r="AH65" s="61"/>
      <c r="AI65" s="61"/>
      <c r="AJ65" s="63"/>
      <c r="AK65" s="61"/>
    </row>
    <row r="66" spans="1:37" ht="17.5" x14ac:dyDescent="0.35">
      <c r="B66" s="46" t="s">
        <v>20</v>
      </c>
      <c r="C66" s="46"/>
      <c r="D66" s="46">
        <f ca="1">D159</f>
        <v>2</v>
      </c>
      <c r="E66" s="46">
        <f ca="1">E159</f>
        <v>8</v>
      </c>
      <c r="F66" s="46">
        <f ca="1">F159</f>
        <v>6</v>
      </c>
      <c r="G66" s="51"/>
      <c r="H66" s="45"/>
      <c r="I66" s="46" t="s">
        <v>21</v>
      </c>
      <c r="J66" s="46"/>
      <c r="K66" s="51"/>
      <c r="L66" s="46">
        <f ca="1">L159</f>
        <v>7</v>
      </c>
      <c r="M66" s="46">
        <f ca="1">M159</f>
        <v>7</v>
      </c>
      <c r="N66" s="46">
        <f ca="1">N159</f>
        <v>8</v>
      </c>
      <c r="O66" s="45"/>
      <c r="P66" s="46" t="s">
        <v>22</v>
      </c>
      <c r="Q66" s="46"/>
      <c r="R66" s="46">
        <f ca="1">R159</f>
        <v>4</v>
      </c>
      <c r="S66" s="46">
        <f ca="1">S159</f>
        <v>6</v>
      </c>
      <c r="T66" s="46">
        <f ca="1">T159</f>
        <v>1</v>
      </c>
      <c r="U66" s="51"/>
      <c r="X66" s="24"/>
    </row>
    <row r="67" spans="1:37" ht="17.5" x14ac:dyDescent="0.35">
      <c r="B67" s="47"/>
      <c r="C67" s="46" t="s">
        <v>19</v>
      </c>
      <c r="D67" s="46">
        <f ca="1">D160</f>
        <v>8</v>
      </c>
      <c r="E67" s="46">
        <f ca="1">E160</f>
        <v>3</v>
      </c>
      <c r="F67" s="51"/>
      <c r="G67" s="46">
        <f ca="1">G160</f>
        <v>2</v>
      </c>
      <c r="H67" s="45"/>
      <c r="I67" s="52"/>
      <c r="J67" s="46" t="s">
        <v>19</v>
      </c>
      <c r="K67" s="46">
        <f ca="1">K160</f>
        <v>2</v>
      </c>
      <c r="L67" s="51"/>
      <c r="M67" s="46">
        <f ca="1">M160</f>
        <v>5</v>
      </c>
      <c r="N67" s="46">
        <f ca="1">N160</f>
        <v>5</v>
      </c>
      <c r="O67" s="45"/>
      <c r="P67" s="45"/>
      <c r="Q67" s="46" t="s">
        <v>19</v>
      </c>
      <c r="R67" s="46">
        <f ca="1">R160</f>
        <v>6</v>
      </c>
      <c r="S67" s="51"/>
      <c r="T67" s="46">
        <f ca="1">T160</f>
        <v>4</v>
      </c>
      <c r="U67" s="46">
        <f ca="1">U160</f>
        <v>0</v>
      </c>
      <c r="X67" s="24"/>
      <c r="AJ67" s="63"/>
    </row>
    <row r="68" spans="1:37" ht="18" thickBot="1" x14ac:dyDescent="0.4">
      <c r="B68" s="47"/>
      <c r="C68" s="48" t="s">
        <v>19</v>
      </c>
      <c r="D68" s="48">
        <f ca="1">D161</f>
        <v>1</v>
      </c>
      <c r="E68" s="53"/>
      <c r="F68" s="48">
        <f ca="1">F161</f>
        <v>9</v>
      </c>
      <c r="G68" s="48">
        <f ca="1">G161</f>
        <v>4</v>
      </c>
      <c r="H68" s="45"/>
      <c r="I68" s="52"/>
      <c r="J68" s="48" t="s">
        <v>19</v>
      </c>
      <c r="K68" s="48">
        <f ca="1">K161</f>
        <v>5</v>
      </c>
      <c r="L68" s="48">
        <f ca="1">L161</f>
        <v>0</v>
      </c>
      <c r="M68" s="53"/>
      <c r="N68" s="48">
        <f ca="1">N161</f>
        <v>5</v>
      </c>
      <c r="O68" s="45"/>
      <c r="P68" s="45"/>
      <c r="Q68" s="48" t="s">
        <v>19</v>
      </c>
      <c r="R68" s="48">
        <f ca="1">R161</f>
        <v>3</v>
      </c>
      <c r="S68" s="48">
        <f ca="1">S161</f>
        <v>5</v>
      </c>
      <c r="T68" s="53"/>
      <c r="U68" s="48">
        <f ca="1">U161</f>
        <v>3</v>
      </c>
      <c r="X68" s="24"/>
      <c r="AJ68" s="63"/>
    </row>
    <row r="69" spans="1:37" ht="17.5" x14ac:dyDescent="0.35">
      <c r="B69" s="47"/>
      <c r="C69" s="46">
        <f ca="1">C162</f>
        <v>1</v>
      </c>
      <c r="D69" s="51"/>
      <c r="E69" s="46">
        <f ca="1">E162</f>
        <v>1</v>
      </c>
      <c r="F69" s="46">
        <f ca="1">F162</f>
        <v>6</v>
      </c>
      <c r="G69" s="46">
        <f ca="1">G162</f>
        <v>7</v>
      </c>
      <c r="H69" s="45"/>
      <c r="I69" s="52"/>
      <c r="J69" s="46">
        <f ca="1">J162</f>
        <v>1</v>
      </c>
      <c r="K69" s="46">
        <f ca="1">K162</f>
        <v>4</v>
      </c>
      <c r="L69" s="46">
        <f ca="1">L162</f>
        <v>6</v>
      </c>
      <c r="M69" s="46">
        <f ca="1">M162</f>
        <v>9</v>
      </c>
      <c r="N69" s="51"/>
      <c r="O69" s="45"/>
      <c r="P69" s="45"/>
      <c r="Q69" s="46">
        <f ca="1">Q162</f>
        <v>1</v>
      </c>
      <c r="R69" s="51"/>
      <c r="S69" s="46">
        <f ca="1">S162</f>
        <v>7</v>
      </c>
      <c r="T69" s="46">
        <f ca="1">T162</f>
        <v>0</v>
      </c>
      <c r="U69" s="46">
        <f t="shared" ref="U69" ca="1" si="44">U162</f>
        <v>3</v>
      </c>
      <c r="X69" s="24"/>
      <c r="AJ69" s="63"/>
    </row>
    <row r="70" spans="1:37" s="6" customFormat="1" ht="8.5" customHeight="1" x14ac:dyDescent="0.35">
      <c r="B70" s="9"/>
      <c r="C70" s="9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9"/>
      <c r="X70" s="9"/>
      <c r="Y70" s="12"/>
      <c r="AG70" s="61"/>
      <c r="AH70" s="61"/>
      <c r="AI70" s="61"/>
      <c r="AJ70" s="63"/>
      <c r="AK70" s="61"/>
    </row>
    <row r="71" spans="1:37" s="6" customFormat="1" x14ac:dyDescent="0.35">
      <c r="A71" s="2" t="s">
        <v>27</v>
      </c>
      <c r="C71" s="9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9"/>
      <c r="X71" s="9"/>
      <c r="Y71" s="12"/>
      <c r="AG71" s="61"/>
      <c r="AH71" s="61"/>
      <c r="AI71" s="61"/>
      <c r="AJ71" s="63"/>
      <c r="AK71" s="61"/>
    </row>
    <row r="72" spans="1:37" s="6" customFormat="1" ht="18" thickBot="1" x14ac:dyDescent="0.4">
      <c r="B72" s="47"/>
      <c r="C72" s="47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54">
        <f ca="1">Q166</f>
        <v>5</v>
      </c>
      <c r="R72" s="54">
        <f t="shared" ref="R72:W72" ca="1" si="45">R166</f>
        <v>3</v>
      </c>
      <c r="S72" s="54">
        <f t="shared" ca="1" si="45"/>
        <v>5</v>
      </c>
      <c r="T72" s="54" t="str">
        <f t="shared" si="45"/>
        <v>·</v>
      </c>
      <c r="U72" s="54">
        <f t="shared" ca="1" si="45"/>
        <v>9</v>
      </c>
      <c r="V72" s="54">
        <f t="shared" ca="1" si="45"/>
        <v>3</v>
      </c>
      <c r="W72" s="54">
        <f t="shared" ca="1" si="45"/>
        <v>9</v>
      </c>
      <c r="X72" s="47"/>
      <c r="Y72" s="12"/>
      <c r="AG72" s="61"/>
      <c r="AH72" s="61"/>
      <c r="AI72" s="61"/>
      <c r="AJ72" s="63"/>
      <c r="AK72" s="61"/>
    </row>
    <row r="73" spans="1:37" s="6" customFormat="1" ht="18" thickBot="1" x14ac:dyDescent="0.4">
      <c r="B73" s="47"/>
      <c r="C73" s="54">
        <f t="shared" ref="C73:H73" ca="1" si="46">C166</f>
        <v>9</v>
      </c>
      <c r="D73" s="54">
        <f t="shared" ca="1" si="46"/>
        <v>8</v>
      </c>
      <c r="E73" s="54">
        <f t="shared" ca="1" si="46"/>
        <v>7</v>
      </c>
      <c r="F73" s="54" t="str">
        <f t="shared" si="46"/>
        <v>·</v>
      </c>
      <c r="G73" s="54">
        <f t="shared" ca="1" si="46"/>
        <v>2</v>
      </c>
      <c r="H73" s="54">
        <f t="shared" ca="1" si="46"/>
        <v>2</v>
      </c>
      <c r="I73" s="46"/>
      <c r="J73" s="54">
        <f t="shared" ref="J73:O73" ca="1" si="47">J166</f>
        <v>6</v>
      </c>
      <c r="K73" s="54">
        <f t="shared" ca="1" si="47"/>
        <v>3</v>
      </c>
      <c r="L73" s="54">
        <f t="shared" ca="1" si="47"/>
        <v>6</v>
      </c>
      <c r="M73" s="54" t="str">
        <f t="shared" si="47"/>
        <v>·</v>
      </c>
      <c r="N73" s="54">
        <f t="shared" ca="1" si="47"/>
        <v>3</v>
      </c>
      <c r="O73" s="54">
        <f t="shared" ca="1" si="47"/>
        <v>7</v>
      </c>
      <c r="P73" s="46"/>
      <c r="Q73" s="55"/>
      <c r="R73" s="55"/>
      <c r="S73" s="55"/>
      <c r="T73" s="55"/>
      <c r="U73" s="55"/>
      <c r="V73" s="55"/>
      <c r="W73" s="55"/>
      <c r="X73" s="47"/>
      <c r="Y73" s="12"/>
      <c r="AG73" s="61"/>
      <c r="AH73" s="61"/>
      <c r="AI73" s="61"/>
      <c r="AJ73" s="63"/>
      <c r="AK73" s="61"/>
    </row>
    <row r="74" spans="1:37" s="6" customFormat="1" ht="17.5" x14ac:dyDescent="0.35">
      <c r="B74" s="47"/>
      <c r="C74" s="55"/>
      <c r="D74" s="55"/>
      <c r="E74" s="55"/>
      <c r="F74" s="55"/>
      <c r="G74" s="55"/>
      <c r="H74" s="55"/>
      <c r="I74" s="46"/>
      <c r="J74" s="55"/>
      <c r="K74" s="55"/>
      <c r="L74" s="55"/>
      <c r="M74" s="55"/>
      <c r="N74" s="55"/>
      <c r="O74" s="55"/>
      <c r="P74" s="46"/>
      <c r="Q74" s="55"/>
      <c r="R74" s="55"/>
      <c r="S74" s="55"/>
      <c r="T74" s="55"/>
      <c r="U74" s="55"/>
      <c r="V74" s="55"/>
      <c r="W74" s="55"/>
      <c r="X74" s="47"/>
      <c r="Y74" s="12"/>
      <c r="AG74" s="61"/>
      <c r="AH74" s="61"/>
      <c r="AI74" s="61"/>
      <c r="AJ74" s="63"/>
      <c r="AK74" s="61"/>
    </row>
    <row r="75" spans="1:37" s="6" customFormat="1" ht="18" thickBot="1" x14ac:dyDescent="0.4">
      <c r="B75" s="47"/>
      <c r="C75" s="54"/>
      <c r="D75" s="54"/>
      <c r="E75" s="54"/>
      <c r="F75" s="54"/>
      <c r="G75" s="54"/>
      <c r="H75" s="54"/>
      <c r="I75" s="46"/>
      <c r="J75" s="54"/>
      <c r="K75" s="54"/>
      <c r="L75" s="54"/>
      <c r="M75" s="54"/>
      <c r="N75" s="54"/>
      <c r="O75" s="54"/>
      <c r="P75" s="46"/>
      <c r="Q75" s="54"/>
      <c r="R75" s="54"/>
      <c r="S75" s="54"/>
      <c r="T75" s="54"/>
      <c r="U75" s="54"/>
      <c r="V75" s="54"/>
      <c r="W75" s="54"/>
      <c r="X75" s="47"/>
      <c r="Y75" s="12"/>
      <c r="AG75" s="61"/>
      <c r="AH75" s="61"/>
      <c r="AI75" s="61"/>
      <c r="AJ75" s="63"/>
      <c r="AK75" s="61"/>
    </row>
    <row r="76" spans="1:37" s="6" customFormat="1" ht="17.5" x14ac:dyDescent="0.35">
      <c r="B76" s="47"/>
      <c r="C76" s="55"/>
      <c r="D76" s="55"/>
      <c r="E76" s="55"/>
      <c r="F76" s="55"/>
      <c r="G76" s="55"/>
      <c r="H76" s="55"/>
      <c r="I76" s="46"/>
      <c r="J76" s="55"/>
      <c r="K76" s="55"/>
      <c r="L76" s="55"/>
      <c r="M76" s="55"/>
      <c r="N76" s="55"/>
      <c r="O76" s="55"/>
      <c r="P76" s="46"/>
      <c r="Q76" s="55"/>
      <c r="R76" s="55"/>
      <c r="S76" s="55"/>
      <c r="T76" s="55"/>
      <c r="U76" s="55"/>
      <c r="V76" s="55"/>
      <c r="W76" s="55"/>
      <c r="X76" s="47"/>
      <c r="Y76" s="12"/>
      <c r="AG76" s="61"/>
      <c r="AH76" s="61"/>
      <c r="AI76" s="61"/>
      <c r="AJ76" s="63"/>
      <c r="AK76" s="61"/>
    </row>
    <row r="77" spans="1:37" s="6" customFormat="1" ht="10" customHeight="1" x14ac:dyDescent="0.35">
      <c r="B77" s="47"/>
      <c r="C77" s="47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7"/>
      <c r="X77" s="47"/>
      <c r="Y77" s="12"/>
      <c r="AG77" s="61"/>
      <c r="AH77" s="61"/>
      <c r="AI77" s="61"/>
      <c r="AJ77" s="63"/>
      <c r="AK77" s="61"/>
    </row>
    <row r="78" spans="1:37" s="6" customFormat="1" ht="17.5" x14ac:dyDescent="0.35">
      <c r="B78" s="47"/>
      <c r="C78" s="56">
        <f t="shared" ref="C78:I78" ca="1" si="48">B172</f>
        <v>1</v>
      </c>
      <c r="D78" s="56">
        <f t="shared" ca="1" si="48"/>
        <v>7</v>
      </c>
      <c r="E78" s="56">
        <f t="shared" ca="1" si="48"/>
        <v>9</v>
      </c>
      <c r="F78" s="56">
        <f t="shared" ca="1" si="48"/>
        <v>4</v>
      </c>
      <c r="G78" s="56" t="str">
        <f t="shared" si="48"/>
        <v xml:space="preserve">: </v>
      </c>
      <c r="H78" s="56">
        <f t="shared" ca="1" si="48"/>
        <v>6</v>
      </c>
      <c r="I78" s="56" t="str">
        <f t="shared" si="48"/>
        <v>=</v>
      </c>
      <c r="J78" s="57"/>
      <c r="K78" s="57"/>
      <c r="L78" s="57"/>
      <c r="M78" s="46"/>
      <c r="N78" s="56">
        <f ca="1">M172</f>
        <v>1</v>
      </c>
      <c r="O78" s="56">
        <f t="shared" ref="O78:T78" ca="1" si="49">N172</f>
        <v>5</v>
      </c>
      <c r="P78" s="56">
        <f t="shared" ca="1" si="49"/>
        <v>4</v>
      </c>
      <c r="Q78" s="56">
        <f t="shared" ca="1" si="49"/>
        <v>5</v>
      </c>
      <c r="R78" s="56" t="str">
        <f t="shared" si="49"/>
        <v xml:space="preserve">: </v>
      </c>
      <c r="S78" s="56">
        <f t="shared" ca="1" si="49"/>
        <v>3</v>
      </c>
      <c r="T78" s="56" t="str">
        <f t="shared" si="49"/>
        <v>=</v>
      </c>
      <c r="U78" s="57"/>
      <c r="V78" s="57"/>
      <c r="W78" s="57"/>
      <c r="X78" s="47"/>
      <c r="Y78" s="12"/>
      <c r="AG78" s="61"/>
      <c r="AH78" s="61"/>
      <c r="AI78" s="61"/>
      <c r="AJ78" s="63"/>
      <c r="AK78" s="61"/>
    </row>
    <row r="79" spans="1:37" s="6" customFormat="1" ht="17.5" x14ac:dyDescent="0.35">
      <c r="B79" s="47"/>
      <c r="C79" s="56"/>
      <c r="D79" s="56"/>
      <c r="E79" s="57"/>
      <c r="F79" s="57"/>
      <c r="G79" s="57"/>
      <c r="H79" s="57"/>
      <c r="I79" s="57"/>
      <c r="J79" s="57"/>
      <c r="K79" s="57"/>
      <c r="L79" s="57"/>
      <c r="M79" s="46"/>
      <c r="N79" s="56"/>
      <c r="O79" s="56"/>
      <c r="P79" s="57"/>
      <c r="Q79" s="57"/>
      <c r="R79" s="57"/>
      <c r="S79" s="57"/>
      <c r="T79" s="57"/>
      <c r="U79" s="57"/>
      <c r="V79" s="57"/>
      <c r="W79" s="57"/>
      <c r="X79" s="47"/>
      <c r="Y79" s="12"/>
      <c r="AG79" s="61"/>
      <c r="AH79" s="61"/>
      <c r="AI79" s="61"/>
      <c r="AJ79" s="63"/>
      <c r="AK79" s="61"/>
    </row>
    <row r="80" spans="1:37" s="6" customFormat="1" ht="17.5" x14ac:dyDescent="0.35">
      <c r="B80" s="47"/>
      <c r="C80" s="56"/>
      <c r="D80" s="56"/>
      <c r="E80" s="57"/>
      <c r="F80" s="57"/>
      <c r="G80" s="57"/>
      <c r="H80" s="57"/>
      <c r="I80" s="57"/>
      <c r="J80" s="57"/>
      <c r="K80" s="57"/>
      <c r="L80" s="57"/>
      <c r="M80" s="46"/>
      <c r="N80" s="56"/>
      <c r="O80" s="56"/>
      <c r="P80" s="57"/>
      <c r="Q80" s="57"/>
      <c r="R80" s="57"/>
      <c r="S80" s="57"/>
      <c r="T80" s="57"/>
      <c r="U80" s="57"/>
      <c r="V80" s="57"/>
      <c r="W80" s="57"/>
      <c r="X80" s="47"/>
      <c r="Y80" s="12"/>
      <c r="AG80" s="61"/>
      <c r="AH80" s="61"/>
      <c r="AI80" s="61"/>
      <c r="AJ80" s="63"/>
      <c r="AK80" s="61"/>
    </row>
    <row r="81" spans="1:37" s="6" customFormat="1" ht="17.5" x14ac:dyDescent="0.35">
      <c r="B81" s="47"/>
      <c r="C81" s="56"/>
      <c r="D81" s="56"/>
      <c r="E81" s="57"/>
      <c r="F81" s="57"/>
      <c r="G81" s="57"/>
      <c r="H81" s="57"/>
      <c r="I81" s="57"/>
      <c r="J81" s="57"/>
      <c r="K81" s="57"/>
      <c r="L81" s="57"/>
      <c r="M81" s="46"/>
      <c r="N81" s="56"/>
      <c r="O81" s="56"/>
      <c r="P81" s="57"/>
      <c r="Q81" s="57"/>
      <c r="R81" s="57"/>
      <c r="S81" s="57"/>
      <c r="T81" s="57"/>
      <c r="U81" s="57"/>
      <c r="V81" s="57"/>
      <c r="W81" s="57"/>
      <c r="X81" s="47"/>
      <c r="Y81" s="12"/>
      <c r="AG81" s="61"/>
      <c r="AH81" s="61"/>
      <c r="AI81" s="61"/>
      <c r="AJ81" s="63"/>
      <c r="AK81" s="61"/>
    </row>
    <row r="82" spans="1:37" s="6" customFormat="1" ht="17.5" x14ac:dyDescent="0.35">
      <c r="B82" s="47"/>
      <c r="C82" s="57"/>
      <c r="D82" s="56"/>
      <c r="E82" s="56"/>
      <c r="F82" s="57"/>
      <c r="G82" s="57"/>
      <c r="H82" s="57"/>
      <c r="I82" s="57"/>
      <c r="J82" s="57"/>
      <c r="K82" s="57"/>
      <c r="L82" s="57"/>
      <c r="M82" s="46"/>
      <c r="N82" s="57"/>
      <c r="O82" s="56"/>
      <c r="P82" s="56"/>
      <c r="Q82" s="57"/>
      <c r="R82" s="57"/>
      <c r="S82" s="57"/>
      <c r="T82" s="57"/>
      <c r="U82" s="57"/>
      <c r="V82" s="57"/>
      <c r="W82" s="57"/>
      <c r="X82" s="47"/>
      <c r="Y82" s="12"/>
      <c r="AG82" s="61"/>
      <c r="AH82" s="61"/>
      <c r="AI82" s="61"/>
      <c r="AJ82" s="63"/>
      <c r="AK82" s="61"/>
    </row>
    <row r="83" spans="1:37" ht="17.5" x14ac:dyDescent="0.35">
      <c r="B83" s="47"/>
      <c r="C83" s="57"/>
      <c r="D83" s="56"/>
      <c r="E83" s="56"/>
      <c r="F83" s="57"/>
      <c r="G83" s="57"/>
      <c r="H83" s="57"/>
      <c r="I83" s="57"/>
      <c r="J83" s="57"/>
      <c r="K83" s="57"/>
      <c r="L83" s="57"/>
      <c r="M83" s="46"/>
      <c r="N83" s="57"/>
      <c r="O83" s="56"/>
      <c r="P83" s="56"/>
      <c r="Q83" s="57"/>
      <c r="R83" s="57"/>
      <c r="S83" s="57"/>
      <c r="T83" s="57"/>
      <c r="U83" s="57"/>
      <c r="V83" s="57"/>
      <c r="W83" s="57"/>
      <c r="X83" s="58"/>
    </row>
    <row r="84" spans="1:37" ht="17.5" x14ac:dyDescent="0.35">
      <c r="B84" s="46"/>
      <c r="C84" s="57"/>
      <c r="D84" s="57"/>
      <c r="E84" s="56"/>
      <c r="F84" s="57"/>
      <c r="G84" s="57"/>
      <c r="H84" s="57"/>
      <c r="I84" s="57"/>
      <c r="J84" s="57"/>
      <c r="K84" s="57"/>
      <c r="L84" s="57"/>
      <c r="M84" s="46"/>
      <c r="N84" s="57"/>
      <c r="O84" s="57"/>
      <c r="P84" s="56"/>
      <c r="Q84" s="57"/>
      <c r="R84" s="57"/>
      <c r="S84" s="57"/>
      <c r="T84" s="57"/>
      <c r="U84" s="57"/>
      <c r="V84" s="57"/>
      <c r="W84" s="57"/>
      <c r="X84" s="59"/>
      <c r="AJ84" s="63"/>
    </row>
    <row r="85" spans="1:37" ht="8" customHeight="1" x14ac:dyDescent="0.35">
      <c r="B85" s="47"/>
      <c r="C85" s="47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59"/>
      <c r="AJ85" s="63"/>
    </row>
    <row r="86" spans="1:37" ht="17.5" x14ac:dyDescent="0.35">
      <c r="B86" s="56">
        <f t="shared" ref="B86:I86" ca="1" si="50">B181</f>
        <v>2</v>
      </c>
      <c r="C86" s="56">
        <f t="shared" ca="1" si="50"/>
        <v>9</v>
      </c>
      <c r="D86" s="56">
        <f t="shared" ca="1" si="50"/>
        <v>8</v>
      </c>
      <c r="E86" s="56">
        <f t="shared" ca="1" si="50"/>
        <v>2</v>
      </c>
      <c r="F86" s="56" t="str">
        <f t="shared" si="50"/>
        <v xml:space="preserve">: </v>
      </c>
      <c r="G86" s="56">
        <f t="shared" ca="1" si="50"/>
        <v>1</v>
      </c>
      <c r="H86" s="56">
        <f t="shared" ca="1" si="50"/>
        <v>4</v>
      </c>
      <c r="I86" s="56" t="str">
        <f t="shared" si="50"/>
        <v>=</v>
      </c>
      <c r="J86" s="56"/>
      <c r="K86" s="57"/>
      <c r="L86" s="57"/>
      <c r="M86" s="45"/>
      <c r="N86" s="56">
        <f t="shared" ref="N86:U86" ca="1" si="51">N181</f>
        <v>9</v>
      </c>
      <c r="O86" s="56">
        <f t="shared" ca="1" si="51"/>
        <v>8</v>
      </c>
      <c r="P86" s="56">
        <f t="shared" ca="1" si="51"/>
        <v>6</v>
      </c>
      <c r="Q86" s="56">
        <f t="shared" ca="1" si="51"/>
        <v>0</v>
      </c>
      <c r="R86" s="56" t="str">
        <f t="shared" si="51"/>
        <v xml:space="preserve">: </v>
      </c>
      <c r="S86" s="56">
        <f t="shared" ca="1" si="51"/>
        <v>1</v>
      </c>
      <c r="T86" s="56">
        <f t="shared" ca="1" si="51"/>
        <v>0</v>
      </c>
      <c r="U86" s="56" t="str">
        <f t="shared" si="51"/>
        <v>=</v>
      </c>
      <c r="V86" s="56"/>
      <c r="W86" s="57"/>
      <c r="X86" s="57"/>
      <c r="AJ86" s="63"/>
    </row>
    <row r="87" spans="1:37" s="6" customFormat="1" ht="17.5" x14ac:dyDescent="0.35">
      <c r="B87" s="56"/>
      <c r="C87" s="56"/>
      <c r="D87" s="56"/>
      <c r="E87" s="57"/>
      <c r="F87" s="57"/>
      <c r="G87" s="57"/>
      <c r="H87" s="57"/>
      <c r="I87" s="57"/>
      <c r="J87" s="57"/>
      <c r="K87" s="57"/>
      <c r="L87" s="57"/>
      <c r="M87" s="60"/>
      <c r="N87" s="56"/>
      <c r="O87" s="56"/>
      <c r="P87" s="56"/>
      <c r="Q87" s="57"/>
      <c r="R87" s="57"/>
      <c r="S87" s="57"/>
      <c r="T87" s="57"/>
      <c r="U87" s="57"/>
      <c r="V87" s="57"/>
      <c r="W87" s="57"/>
      <c r="X87" s="57"/>
      <c r="Y87" s="12"/>
      <c r="AG87" s="61"/>
      <c r="AH87" s="61"/>
      <c r="AI87" s="61"/>
      <c r="AJ87" s="63"/>
      <c r="AK87" s="61"/>
    </row>
    <row r="88" spans="1:37" s="6" customFormat="1" ht="17.5" x14ac:dyDescent="0.35">
      <c r="B88" s="56"/>
      <c r="C88" s="56"/>
      <c r="D88" s="56"/>
      <c r="E88" s="57"/>
      <c r="F88" s="57"/>
      <c r="G88" s="57"/>
      <c r="H88" s="57"/>
      <c r="I88" s="57"/>
      <c r="J88" s="57"/>
      <c r="K88" s="57"/>
      <c r="L88" s="57"/>
      <c r="M88" s="60"/>
      <c r="N88" s="56"/>
      <c r="O88" s="56"/>
      <c r="P88" s="56"/>
      <c r="Q88" s="57"/>
      <c r="R88" s="57"/>
      <c r="S88" s="57"/>
      <c r="T88" s="57"/>
      <c r="U88" s="57"/>
      <c r="V88" s="57"/>
      <c r="W88" s="57"/>
      <c r="X88" s="57"/>
      <c r="Y88" s="12"/>
      <c r="AG88" s="61"/>
      <c r="AH88" s="61"/>
      <c r="AI88" s="61"/>
      <c r="AJ88" s="63"/>
      <c r="AK88" s="61"/>
    </row>
    <row r="89" spans="1:37" s="6" customFormat="1" ht="17.5" x14ac:dyDescent="0.35">
      <c r="B89" s="56"/>
      <c r="C89" s="56"/>
      <c r="D89" s="56"/>
      <c r="E89" s="57"/>
      <c r="F89" s="57"/>
      <c r="G89" s="57"/>
      <c r="H89" s="57"/>
      <c r="I89" s="57"/>
      <c r="J89" s="57"/>
      <c r="K89" s="57"/>
      <c r="L89" s="57"/>
      <c r="M89" s="60"/>
      <c r="N89" s="56"/>
      <c r="O89" s="56"/>
      <c r="P89" s="56"/>
      <c r="Q89" s="57"/>
      <c r="R89" s="57"/>
      <c r="S89" s="57"/>
      <c r="T89" s="57"/>
      <c r="U89" s="57"/>
      <c r="V89" s="57"/>
      <c r="W89" s="57"/>
      <c r="X89" s="57"/>
      <c r="Y89" s="12"/>
      <c r="AG89" s="61"/>
      <c r="AH89" s="61"/>
      <c r="AI89" s="61"/>
      <c r="AJ89" s="63"/>
      <c r="AK89" s="61"/>
    </row>
    <row r="90" spans="1:37" s="6" customFormat="1" ht="17.5" x14ac:dyDescent="0.35">
      <c r="B90" s="57"/>
      <c r="C90" s="57"/>
      <c r="D90" s="56"/>
      <c r="E90" s="56"/>
      <c r="F90" s="57"/>
      <c r="G90" s="57"/>
      <c r="H90" s="57"/>
      <c r="I90" s="57"/>
      <c r="J90" s="57"/>
      <c r="K90" s="57"/>
      <c r="L90" s="57"/>
      <c r="M90" s="60"/>
      <c r="N90" s="57"/>
      <c r="O90" s="57"/>
      <c r="P90" s="56"/>
      <c r="Q90" s="56"/>
      <c r="R90" s="57"/>
      <c r="S90" s="57"/>
      <c r="T90" s="57"/>
      <c r="U90" s="57"/>
      <c r="V90" s="57"/>
      <c r="W90" s="57"/>
      <c r="X90" s="57"/>
      <c r="Y90" s="12"/>
      <c r="AG90" s="61"/>
      <c r="AH90" s="61"/>
      <c r="AI90" s="61"/>
      <c r="AJ90" s="63"/>
      <c r="AK90" s="61"/>
    </row>
    <row r="91" spans="1:37" s="6" customFormat="1" ht="17.5" x14ac:dyDescent="0.35">
      <c r="B91" s="57"/>
      <c r="C91" s="57"/>
      <c r="D91" s="56"/>
      <c r="E91" s="56"/>
      <c r="F91" s="57"/>
      <c r="G91" s="57"/>
      <c r="H91" s="57"/>
      <c r="I91" s="57"/>
      <c r="J91" s="57"/>
      <c r="K91" s="57"/>
      <c r="L91" s="57"/>
      <c r="M91" s="60"/>
      <c r="N91" s="57"/>
      <c r="O91" s="57"/>
      <c r="P91" s="56"/>
      <c r="Q91" s="56"/>
      <c r="R91" s="57"/>
      <c r="S91" s="57"/>
      <c r="T91" s="57"/>
      <c r="U91" s="57"/>
      <c r="V91" s="57"/>
      <c r="W91" s="57"/>
      <c r="X91" s="57"/>
      <c r="Y91" s="12"/>
      <c r="AG91" s="61"/>
      <c r="AH91" s="61"/>
      <c r="AI91" s="61"/>
      <c r="AJ91" s="63"/>
      <c r="AK91" s="61"/>
    </row>
    <row r="92" spans="1:37" s="6" customFormat="1" ht="17.5" x14ac:dyDescent="0.35">
      <c r="B92" s="57"/>
      <c r="C92" s="57"/>
      <c r="D92" s="57"/>
      <c r="E92" s="56"/>
      <c r="F92" s="57"/>
      <c r="G92" s="57"/>
      <c r="H92" s="57"/>
      <c r="I92" s="57"/>
      <c r="J92" s="57"/>
      <c r="K92" s="57"/>
      <c r="L92" s="57"/>
      <c r="M92" s="60"/>
      <c r="N92" s="57"/>
      <c r="O92" s="57"/>
      <c r="P92" s="57"/>
      <c r="Q92" s="56"/>
      <c r="R92" s="57"/>
      <c r="S92" s="57"/>
      <c r="T92" s="57"/>
      <c r="U92" s="57"/>
      <c r="V92" s="57"/>
      <c r="W92" s="57"/>
      <c r="X92" s="57"/>
      <c r="Y92" s="12"/>
      <c r="AG92" s="61"/>
      <c r="AH92" s="61"/>
      <c r="AI92" s="61"/>
      <c r="AJ92" s="63"/>
      <c r="AK92" s="61"/>
    </row>
    <row r="93" spans="1:37" s="6" customFormat="1" ht="8.5" customHeight="1" x14ac:dyDescent="0.35">
      <c r="B93" s="9"/>
      <c r="C93" s="9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9"/>
      <c r="X93" s="9"/>
      <c r="Y93" s="12"/>
      <c r="AG93" s="61"/>
      <c r="AH93" s="61"/>
      <c r="AI93" s="61"/>
      <c r="AJ93" s="63"/>
      <c r="AK93" s="61"/>
    </row>
    <row r="94" spans="1:37" x14ac:dyDescent="0.35">
      <c r="A94" s="3" t="s">
        <v>10</v>
      </c>
      <c r="C94" s="9"/>
      <c r="D94" s="7"/>
      <c r="E94" s="7"/>
      <c r="F94" s="7"/>
      <c r="G94" s="7"/>
      <c r="H94" s="7"/>
      <c r="I94" s="7"/>
      <c r="J94" s="7"/>
      <c r="K94" s="7"/>
      <c r="L94" s="7"/>
      <c r="M94" s="9"/>
      <c r="N94" s="9"/>
      <c r="O94" s="7"/>
      <c r="P94" s="7"/>
      <c r="Q94" s="7"/>
      <c r="R94" s="7"/>
      <c r="S94" s="7"/>
      <c r="T94" s="7"/>
      <c r="U94" s="7"/>
      <c r="V94" s="7"/>
    </row>
    <row r="95" spans="1:37" x14ac:dyDescent="0.35">
      <c r="B95" s="3"/>
      <c r="C95" s="9"/>
      <c r="D95" s="7"/>
      <c r="E95" s="7"/>
      <c r="F95" s="7"/>
      <c r="G95" s="7"/>
      <c r="H95" s="7"/>
      <c r="I95" s="7"/>
      <c r="J95" s="7"/>
      <c r="K95" s="7"/>
      <c r="L95" s="7"/>
      <c r="M95" s="9"/>
      <c r="N95" s="9"/>
      <c r="O95" s="7"/>
      <c r="P95" s="7"/>
      <c r="Q95" s="7"/>
      <c r="R95" s="7"/>
      <c r="S95" s="7"/>
      <c r="T95" s="7"/>
      <c r="U95" s="7"/>
      <c r="V95" s="7"/>
    </row>
    <row r="96" spans="1:37" x14ac:dyDescent="0.35">
      <c r="A96" s="2" t="s">
        <v>16</v>
      </c>
      <c r="S96" s="7"/>
      <c r="T96" s="7"/>
      <c r="U96" s="7"/>
      <c r="V96" s="7"/>
    </row>
    <row r="97" spans="1:26" x14ac:dyDescent="0.35">
      <c r="S97" s="7"/>
      <c r="T97" s="7"/>
      <c r="U97" s="7"/>
      <c r="V97" s="7"/>
    </row>
    <row r="98" spans="1:26" ht="19" thickBot="1" x14ac:dyDescent="0.5">
      <c r="B98" s="14" t="str">
        <f>B5</f>
        <v>a)</v>
      </c>
      <c r="C98" s="17"/>
      <c r="D98" s="79">
        <f ca="1">D5</f>
        <v>80948</v>
      </c>
      <c r="E98" s="79"/>
      <c r="F98" s="79"/>
      <c r="G98" s="17"/>
      <c r="H98" s="79" t="str">
        <f ca="1">J5</f>
        <v>auf Tausender</v>
      </c>
      <c r="I98" s="79"/>
      <c r="J98" s="79"/>
      <c r="K98" s="79"/>
      <c r="L98" s="79"/>
      <c r="M98" s="17"/>
      <c r="N98" s="82">
        <f ca="1">AB5</f>
        <v>81000</v>
      </c>
      <c r="O98" s="82"/>
      <c r="P98" s="82"/>
      <c r="Q98" s="82"/>
      <c r="R98" s="82"/>
      <c r="S98" s="7"/>
      <c r="T98" s="7"/>
      <c r="U98" s="7"/>
      <c r="V98" s="7"/>
    </row>
    <row r="99" spans="1:26" ht="19" thickBot="1" x14ac:dyDescent="0.5">
      <c r="B99" s="14" t="str">
        <f>B6</f>
        <v>b)</v>
      </c>
      <c r="C99" s="17"/>
      <c r="D99" s="79">
        <f ca="1">D6</f>
        <v>2307</v>
      </c>
      <c r="E99" s="79"/>
      <c r="F99" s="79"/>
      <c r="G99" s="17"/>
      <c r="H99" s="79" t="str">
        <f ca="1">J6</f>
        <v>auf Hunderter</v>
      </c>
      <c r="I99" s="79"/>
      <c r="J99" s="79"/>
      <c r="K99" s="79"/>
      <c r="L99" s="79"/>
      <c r="M99" s="17"/>
      <c r="N99" s="82">
        <f ca="1">AB6</f>
        <v>2300</v>
      </c>
      <c r="O99" s="82"/>
      <c r="P99" s="82"/>
      <c r="Q99" s="82"/>
      <c r="R99" s="82"/>
      <c r="S99" s="7"/>
      <c r="T99" s="7"/>
      <c r="U99" s="7"/>
      <c r="V99" s="7"/>
    </row>
    <row r="100" spans="1:26" ht="8" customHeight="1" x14ac:dyDescent="0.35">
      <c r="S100" s="7"/>
      <c r="T100" s="7"/>
      <c r="U100" s="7"/>
      <c r="V100" s="7"/>
    </row>
    <row r="101" spans="1:26" ht="18.5" x14ac:dyDescent="0.45">
      <c r="B101" s="17"/>
      <c r="C101" s="81" t="s">
        <v>17</v>
      </c>
      <c r="D101" s="81"/>
      <c r="E101" s="81"/>
      <c r="F101" s="81"/>
      <c r="G101" s="81" t="s">
        <v>13</v>
      </c>
      <c r="H101" s="81"/>
      <c r="I101" s="81"/>
      <c r="J101" s="81"/>
      <c r="K101" s="81" t="s">
        <v>14</v>
      </c>
      <c r="L101" s="81"/>
      <c r="M101" s="81"/>
      <c r="N101" s="81"/>
      <c r="O101" s="81" t="s">
        <v>15</v>
      </c>
      <c r="P101" s="81"/>
      <c r="Q101" s="81"/>
      <c r="R101" s="81"/>
      <c r="S101" s="7"/>
      <c r="T101" s="7"/>
      <c r="U101" s="7"/>
      <c r="V101" s="7"/>
    </row>
    <row r="102" spans="1:26" ht="18.5" x14ac:dyDescent="0.45">
      <c r="B102" s="14" t="str">
        <f>CHAR(Z102)&amp;")"</f>
        <v>c)</v>
      </c>
      <c r="C102" s="83">
        <f ca="1">D9</f>
        <v>36174</v>
      </c>
      <c r="D102" s="83"/>
      <c r="E102" s="83"/>
      <c r="F102" s="83"/>
      <c r="G102" s="84">
        <f ca="1">ROUND($C102/10,0)*10</f>
        <v>36170</v>
      </c>
      <c r="H102" s="84"/>
      <c r="I102" s="84"/>
      <c r="J102" s="84"/>
      <c r="K102" s="84">
        <f ca="1">ROUND($C102/100,0)*100</f>
        <v>36200</v>
      </c>
      <c r="L102" s="84"/>
      <c r="M102" s="84"/>
      <c r="N102" s="84"/>
      <c r="O102" s="84">
        <f ca="1">ROUND($C102/1000,0)*1000</f>
        <v>36000</v>
      </c>
      <c r="P102" s="84"/>
      <c r="Q102" s="84"/>
      <c r="R102" s="84"/>
      <c r="S102" s="7"/>
      <c r="T102" s="7"/>
      <c r="U102" s="7"/>
      <c r="V102" s="7"/>
      <c r="Z102" s="6">
        <v>99</v>
      </c>
    </row>
    <row r="103" spans="1:26" ht="18.5" x14ac:dyDescent="0.45">
      <c r="B103" s="14" t="str">
        <f>CHAR(Z103)&amp;")"</f>
        <v>d)</v>
      </c>
      <c r="C103" s="83">
        <f ca="1">D10</f>
        <v>28014</v>
      </c>
      <c r="D103" s="83"/>
      <c r="E103" s="83"/>
      <c r="F103" s="83"/>
      <c r="G103" s="84">
        <f ca="1">ROUND($C103/10,0)*10</f>
        <v>28010</v>
      </c>
      <c r="H103" s="84"/>
      <c r="I103" s="84"/>
      <c r="J103" s="84"/>
      <c r="K103" s="84">
        <f ca="1">ROUND($C103/100,0)*100</f>
        <v>28000</v>
      </c>
      <c r="L103" s="84"/>
      <c r="M103" s="84"/>
      <c r="N103" s="84"/>
      <c r="O103" s="84">
        <f ca="1">ROUND($C103/1000,0)*1000</f>
        <v>28000</v>
      </c>
      <c r="P103" s="84"/>
      <c r="Q103" s="84"/>
      <c r="R103" s="84"/>
      <c r="S103" s="7"/>
      <c r="T103" s="7"/>
      <c r="U103" s="7"/>
      <c r="V103" s="7"/>
      <c r="Z103" s="6">
        <f>Z102+1</f>
        <v>100</v>
      </c>
    </row>
    <row r="104" spans="1:26" x14ac:dyDescent="0.35">
      <c r="B104" s="3"/>
      <c r="C104" s="9"/>
      <c r="D104" s="7"/>
      <c r="E104" s="7"/>
      <c r="F104" s="7"/>
      <c r="G104" s="7"/>
      <c r="H104" s="7"/>
      <c r="I104" s="7"/>
      <c r="J104" s="7"/>
      <c r="K104" s="7"/>
      <c r="L104" s="7"/>
      <c r="M104" s="9"/>
      <c r="N104" s="9"/>
      <c r="O104" s="7"/>
      <c r="P104" s="7"/>
      <c r="Q104" s="7"/>
      <c r="R104" s="7"/>
      <c r="S104" s="7"/>
      <c r="T104" s="7"/>
      <c r="U104" s="7"/>
      <c r="V104" s="7"/>
    </row>
    <row r="105" spans="1:26" x14ac:dyDescent="0.35">
      <c r="A105" s="2" t="s">
        <v>18</v>
      </c>
    </row>
    <row r="106" spans="1:26" x14ac:dyDescent="0.35">
      <c r="B106" s="2"/>
    </row>
    <row r="107" spans="1:26" x14ac:dyDescent="0.35">
      <c r="K107" s="85">
        <f ca="1">I108+M108</f>
        <v>456</v>
      </c>
      <c r="L107" s="85"/>
      <c r="M107" s="85"/>
      <c r="N107" s="85"/>
    </row>
    <row r="108" spans="1:26" x14ac:dyDescent="0.35">
      <c r="H108" s="7" t="s">
        <v>19</v>
      </c>
      <c r="I108" s="85">
        <f ca="1">G109+K109</f>
        <v>238</v>
      </c>
      <c r="J108" s="85"/>
      <c r="K108" s="85"/>
      <c r="L108" s="85"/>
      <c r="M108" s="85">
        <f ca="1">K109+O109</f>
        <v>218</v>
      </c>
      <c r="N108" s="85"/>
      <c r="O108" s="85"/>
      <c r="P108" s="85"/>
    </row>
    <row r="109" spans="1:26" x14ac:dyDescent="0.35">
      <c r="F109" s="7" t="s">
        <v>19</v>
      </c>
      <c r="G109" s="85">
        <f ca="1">E110+I110</f>
        <v>123</v>
      </c>
      <c r="H109" s="85"/>
      <c r="I109" s="85"/>
      <c r="J109" s="85"/>
      <c r="K109" s="85">
        <f ca="1">I110+M110</f>
        <v>115</v>
      </c>
      <c r="L109" s="85"/>
      <c r="M109" s="85"/>
      <c r="N109" s="85"/>
      <c r="O109" s="85">
        <f ca="1">M110+Q110</f>
        <v>103</v>
      </c>
      <c r="P109" s="85"/>
      <c r="Q109" s="85"/>
      <c r="R109" s="85"/>
    </row>
    <row r="110" spans="1:26" x14ac:dyDescent="0.35">
      <c r="D110" s="7" t="s">
        <v>19</v>
      </c>
      <c r="E110" s="85">
        <f ca="1">C111+G111</f>
        <v>57</v>
      </c>
      <c r="F110" s="85"/>
      <c r="G110" s="85"/>
      <c r="H110" s="85"/>
      <c r="I110" s="85">
        <f ca="1">G111+K111</f>
        <v>66</v>
      </c>
      <c r="J110" s="85"/>
      <c r="K110" s="85"/>
      <c r="L110" s="85"/>
      <c r="M110" s="85">
        <f ca="1">K111+O111</f>
        <v>49</v>
      </c>
      <c r="N110" s="85"/>
      <c r="O110" s="85"/>
      <c r="P110" s="85"/>
      <c r="Q110" s="85">
        <f ca="1">O111+S111</f>
        <v>54</v>
      </c>
      <c r="R110" s="85"/>
      <c r="S110" s="85"/>
      <c r="T110" s="85"/>
    </row>
    <row r="111" spans="1:26" x14ac:dyDescent="0.35">
      <c r="B111" s="7" t="s">
        <v>19</v>
      </c>
      <c r="C111" s="85">
        <f ca="1">RANDBETWEEN(11,50)</f>
        <v>29</v>
      </c>
      <c r="D111" s="85"/>
      <c r="E111" s="85"/>
      <c r="F111" s="85"/>
      <c r="G111" s="85">
        <f ca="1">RANDBETWEEN(11,50)</f>
        <v>28</v>
      </c>
      <c r="H111" s="85"/>
      <c r="I111" s="85"/>
      <c r="J111" s="85"/>
      <c r="K111" s="85">
        <f ca="1">RANDBETWEEN(11,50)</f>
        <v>38</v>
      </c>
      <c r="L111" s="85"/>
      <c r="M111" s="85"/>
      <c r="N111" s="85"/>
      <c r="O111" s="85">
        <f ca="1">RANDBETWEEN(11,50)</f>
        <v>11</v>
      </c>
      <c r="P111" s="85"/>
      <c r="Q111" s="85"/>
      <c r="R111" s="85"/>
      <c r="S111" s="85">
        <f ca="1">RANDBETWEEN(11,50)</f>
        <v>43</v>
      </c>
      <c r="T111" s="85"/>
      <c r="U111" s="85"/>
      <c r="V111" s="85"/>
    </row>
    <row r="112" spans="1:26" x14ac:dyDescent="0.35">
      <c r="B112" s="3"/>
      <c r="C112" s="9"/>
      <c r="D112" s="7"/>
      <c r="E112" s="7"/>
      <c r="F112" s="7"/>
      <c r="G112" s="7"/>
      <c r="H112" s="7"/>
      <c r="I112" s="7"/>
      <c r="J112" s="7"/>
      <c r="K112" s="7"/>
      <c r="L112" s="7"/>
      <c r="M112" s="9"/>
      <c r="N112" s="9"/>
      <c r="O112" s="7"/>
      <c r="P112" s="7"/>
      <c r="Q112" s="7"/>
      <c r="R112" s="7"/>
      <c r="S112" s="7"/>
      <c r="T112" s="7"/>
      <c r="U112" s="7"/>
      <c r="V112" s="7"/>
    </row>
    <row r="113" spans="1:50" x14ac:dyDescent="0.35">
      <c r="A113" s="2" t="s">
        <v>23</v>
      </c>
      <c r="C113" s="9"/>
      <c r="D113" s="7"/>
      <c r="E113" s="7"/>
      <c r="F113" s="7"/>
      <c r="G113" s="7"/>
      <c r="H113" s="7"/>
      <c r="I113" s="7"/>
      <c r="J113" s="7"/>
      <c r="K113" s="7"/>
      <c r="L113" s="7"/>
      <c r="M113" s="9"/>
      <c r="N113" s="9"/>
      <c r="O113" s="7"/>
      <c r="P113" s="7"/>
      <c r="Q113" s="7"/>
      <c r="R113" s="7"/>
      <c r="S113" s="7"/>
      <c r="T113" s="7"/>
      <c r="U113" s="7"/>
      <c r="V113" s="7"/>
      <c r="Y113" s="12"/>
    </row>
    <row r="114" spans="1:50" x14ac:dyDescent="0.35">
      <c r="B114" s="18">
        <v>1</v>
      </c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21">
        <f>B114+1</f>
        <v>2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20"/>
      <c r="Y114" s="22"/>
      <c r="Z114" s="18" t="s">
        <v>3</v>
      </c>
      <c r="AA114" s="18" t="s">
        <v>4</v>
      </c>
      <c r="AB114" s="18" t="s">
        <v>5</v>
      </c>
      <c r="AC114" s="18" t="s">
        <v>6</v>
      </c>
      <c r="AD114" s="18" t="s">
        <v>7</v>
      </c>
      <c r="AE114" s="18" t="s">
        <v>8</v>
      </c>
      <c r="AF114" s="18" t="s">
        <v>9</v>
      </c>
      <c r="AG114" s="65"/>
      <c r="AH114" s="65"/>
      <c r="AI114" s="65"/>
      <c r="AJ114" s="66"/>
      <c r="AK114" s="64" t="s">
        <v>3</v>
      </c>
      <c r="AL114" s="18" t="s">
        <v>4</v>
      </c>
      <c r="AM114" s="18" t="s">
        <v>5</v>
      </c>
      <c r="AN114" s="18" t="s">
        <v>6</v>
      </c>
      <c r="AO114" s="18" t="s">
        <v>7</v>
      </c>
      <c r="AP114" s="18" t="s">
        <v>8</v>
      </c>
      <c r="AQ114" s="18" t="s">
        <v>9</v>
      </c>
      <c r="AR114" s="42"/>
      <c r="AS114" s="42"/>
      <c r="AT114" s="42"/>
      <c r="AU114" s="42"/>
      <c r="AV114" s="42"/>
      <c r="AW114" s="42"/>
      <c r="AX114" s="42"/>
    </row>
    <row r="115" spans="1:50" x14ac:dyDescent="0.35">
      <c r="B115" s="7" t="str">
        <f>CHAR(B114+96)&amp;")"</f>
        <v>a)</v>
      </c>
      <c r="C115" s="7"/>
      <c r="D115" s="7"/>
      <c r="E115" s="7"/>
      <c r="F115" s="7">
        <f t="shared" ref="F115:F116" ca="1" si="52">AA115</f>
        <v>1</v>
      </c>
      <c r="G115" s="7">
        <f t="shared" ref="G115:G116" ca="1" si="53">AB115</f>
        <v>6</v>
      </c>
      <c r="H115" s="7">
        <f t="shared" ref="H115:H116" ca="1" si="54">AC115</f>
        <v>8</v>
      </c>
      <c r="I115" s="7">
        <f t="shared" ref="I115:I116" ca="1" si="55">AD115</f>
        <v>7</v>
      </c>
      <c r="J115" s="7">
        <f t="shared" ref="J115:J116" ca="1" si="56">AE115</f>
        <v>4</v>
      </c>
      <c r="K115" s="7">
        <f t="shared" ref="K115:K116" ca="1" si="57">AF115</f>
        <v>7</v>
      </c>
      <c r="L115" s="7"/>
      <c r="M115" s="7" t="str">
        <f>CHAR(M114+96)&amp;")"</f>
        <v>b)</v>
      </c>
      <c r="N115" s="7"/>
      <c r="O115" s="7"/>
      <c r="P115" s="7"/>
      <c r="Q115" s="7">
        <f t="shared" ref="Q115:Q116" ca="1" si="58">AL115</f>
        <v>7</v>
      </c>
      <c r="R115" s="7">
        <f t="shared" ref="R115:R116" ca="1" si="59">AM115</f>
        <v>7</v>
      </c>
      <c r="S115" s="7">
        <f t="shared" ref="S115:S116" ca="1" si="60">AN115</f>
        <v>7</v>
      </c>
      <c r="T115" s="7">
        <f t="shared" ref="T115:T116" ca="1" si="61">AO115</f>
        <v>3</v>
      </c>
      <c r="U115" s="7">
        <f t="shared" ref="U115:U116" ca="1" si="62">AP115</f>
        <v>2</v>
      </c>
      <c r="V115" s="7">
        <f ca="1">AQ115</f>
        <v>8</v>
      </c>
      <c r="W115" s="7"/>
      <c r="X115" s="8"/>
      <c r="Y115" s="12">
        <f ca="1">ROUND(RAND()*900000+100000,0)</f>
        <v>168747</v>
      </c>
      <c r="Z115" s="6">
        <f ca="1">($Y115-INT($Y115/10000000)*10000000-AA115*100000-AB115*10000-AC115*1000-AD115*100-AE115*10-AF115)/1000000</f>
        <v>0</v>
      </c>
      <c r="AA115" s="6">
        <f ca="1">($Y115-INT($Y115/1000000)*1000000-AB115*10000-AC115*1000-AD115*100-AE115*10-AF115)/100000</f>
        <v>1</v>
      </c>
      <c r="AB115" s="6">
        <f ca="1">($Y115-INT($Y115/100000)*100000-AC115*1000-AD115*100-AE115*10-AF115)/10000</f>
        <v>6</v>
      </c>
      <c r="AC115" s="6">
        <f ca="1">($Y115-INT($Y115/10000)*10000-AD115*100-AE115*10-AF115)/1000</f>
        <v>8</v>
      </c>
      <c r="AD115" s="6">
        <f ca="1">($Y115-INT($Y115/1000)*1000-AE115*10-AF115)/100</f>
        <v>7</v>
      </c>
      <c r="AE115" s="6">
        <f ca="1">($Y115-INT($Y115/100)*100-AF115)/10</f>
        <v>4</v>
      </c>
      <c r="AF115" s="6">
        <f ca="1">$Y115-INT($Y115/10)*10</f>
        <v>7</v>
      </c>
      <c r="AJ115" s="63">
        <f ca="1">ROUND(RAND()*900000+100000,0)</f>
        <v>777328</v>
      </c>
      <c r="AK115" s="61">
        <f ca="1">($AJ115-INT($AJ115/10000000)*10000000-AL115*100000-AM115*10000-AN115*1000-AO115*100-AP115*10-AQ115)/1000000</f>
        <v>0</v>
      </c>
      <c r="AL115" s="6">
        <f ca="1">($AJ115-INT($AJ115/1000000)*1000000-AM115*10000-AN115*1000-AO115*100-AP115*10-AQ115)/100000</f>
        <v>7</v>
      </c>
      <c r="AM115" s="6">
        <f ca="1">($AJ115-INT($AJ115/100000)*100000-AN115*1000-AO115*100-AP115*10-AQ115)/10000</f>
        <v>7</v>
      </c>
      <c r="AN115" s="6">
        <f ca="1">($AJ115-INT($AJ115/10000)*10000-AO115*100-AP115*10-AQ115)/1000</f>
        <v>7</v>
      </c>
      <c r="AO115" s="6">
        <f ca="1">($AJ115-INT($AJ115/1000)*1000-AP115*10-AQ115)/100</f>
        <v>3</v>
      </c>
      <c r="AP115" s="6">
        <f ca="1">($AJ115-INT($AJ115/100)*100-AQ115)/10</f>
        <v>2</v>
      </c>
      <c r="AQ115" s="6">
        <f ca="1">$AJ115-INT($AJ115/10)*10</f>
        <v>8</v>
      </c>
    </row>
    <row r="116" spans="1:50" x14ac:dyDescent="0.35">
      <c r="B116" s="9"/>
      <c r="C116" s="9"/>
      <c r="D116" s="7" t="s">
        <v>19</v>
      </c>
      <c r="E116" s="7"/>
      <c r="F116" s="7">
        <f t="shared" ca="1" si="52"/>
        <v>2</v>
      </c>
      <c r="G116" s="7">
        <f t="shared" ca="1" si="53"/>
        <v>3</v>
      </c>
      <c r="H116" s="7">
        <f t="shared" ca="1" si="54"/>
        <v>3</v>
      </c>
      <c r="I116" s="7">
        <f t="shared" ca="1" si="55"/>
        <v>6</v>
      </c>
      <c r="J116" s="7">
        <f t="shared" ca="1" si="56"/>
        <v>7</v>
      </c>
      <c r="K116" s="7">
        <f t="shared" ca="1" si="57"/>
        <v>2</v>
      </c>
      <c r="L116" s="7"/>
      <c r="M116" s="9"/>
      <c r="N116" s="9"/>
      <c r="O116" s="7" t="s">
        <v>19</v>
      </c>
      <c r="P116" s="7"/>
      <c r="Q116" s="7">
        <f t="shared" ca="1" si="58"/>
        <v>7</v>
      </c>
      <c r="R116" s="7">
        <f t="shared" ca="1" si="59"/>
        <v>2</v>
      </c>
      <c r="S116" s="7">
        <f t="shared" ca="1" si="60"/>
        <v>3</v>
      </c>
      <c r="T116" s="7">
        <f t="shared" ca="1" si="61"/>
        <v>3</v>
      </c>
      <c r="U116" s="7">
        <f t="shared" ca="1" si="62"/>
        <v>0</v>
      </c>
      <c r="V116" s="7">
        <f ca="1">AQ116</f>
        <v>6</v>
      </c>
      <c r="W116" s="7"/>
      <c r="X116" s="8"/>
      <c r="Y116" s="12">
        <f ca="1">ROUND(RAND()*900000+100000,0)</f>
        <v>233672</v>
      </c>
      <c r="Z116" s="6">
        <f ca="1">($Y116-INT($Y116/10000000)*10000000-AA116*100000-AB116*10000-AC116*1000-AD116*100-AE116*10-AF116)/1000000</f>
        <v>0</v>
      </c>
      <c r="AA116" s="6">
        <f ca="1">($Y116-INT($Y116/1000000)*1000000-AB116*10000-AC116*1000-AD116*100-AE116*10-AF116)/100000</f>
        <v>2</v>
      </c>
      <c r="AB116" s="6">
        <f ca="1">($Y116-INT($Y116/100000)*100000-AC116*1000-AD116*100-AE116*10-AF116)/10000</f>
        <v>3</v>
      </c>
      <c r="AC116" s="6">
        <f ca="1">($Y116-INT($Y116/10000)*10000-AD116*100-AE116*10-AF116)/1000</f>
        <v>3</v>
      </c>
      <c r="AD116" s="6">
        <f ca="1">($Y116-INT($Y116/1000)*1000-AE116*10-AF116)/100</f>
        <v>6</v>
      </c>
      <c r="AE116" s="6">
        <f ca="1">($Y116-INT($Y116/100)*100-AF116)/10</f>
        <v>7</v>
      </c>
      <c r="AF116" s="6">
        <f ca="1">$Y116-INT($Y116/10)*10</f>
        <v>2</v>
      </c>
      <c r="AJ116" s="63">
        <f ca="1">ROUND(RAND()*900000+100000,0)</f>
        <v>723306</v>
      </c>
      <c r="AK116" s="61">
        <f ca="1">($AJ116-INT($AJ116/10000000)*10000000-AL116*100000-AM116*10000-AN116*1000-AO116*100-AP116*10-AQ116)/1000000</f>
        <v>0</v>
      </c>
      <c r="AL116" s="6">
        <f ca="1">($AJ116-INT($AJ116/1000000)*1000000-AM116*10000-AN116*1000-AO116*100-AP116*10-AQ116)/100000</f>
        <v>7</v>
      </c>
      <c r="AM116" s="6">
        <f ca="1">($AJ116-INT($AJ116/100000)*100000-AN116*1000-AO116*100-AP116*10-AQ116)/10000</f>
        <v>2</v>
      </c>
      <c r="AN116" s="6">
        <f ca="1">($AJ116-INT($AJ116/10000)*10000-AO116*100-AP116*10-AQ116)/1000</f>
        <v>3</v>
      </c>
      <c r="AO116" s="6">
        <f ca="1">($AJ116-INT($AJ116/1000)*1000-AP116*10-AQ116)/100</f>
        <v>3</v>
      </c>
      <c r="AP116" s="6">
        <f ca="1">($AJ116-INT($AJ116/100)*100-AQ116)/10</f>
        <v>0</v>
      </c>
      <c r="AQ116" s="6">
        <f ca="1">$AJ116-INT($AJ116/10)*10</f>
        <v>6</v>
      </c>
    </row>
    <row r="117" spans="1:50" ht="12" customHeight="1" thickBot="1" x14ac:dyDescent="0.4">
      <c r="B117" s="9"/>
      <c r="C117" s="9"/>
      <c r="D117" s="10"/>
      <c r="E117" s="11" t="str">
        <f t="shared" ref="E117" ca="1" si="63">IF(INT((F115+F116)/10)&gt;0,INT((F115+F116)/10),"")</f>
        <v/>
      </c>
      <c r="F117" s="11" t="str">
        <f t="shared" ref="F117" ca="1" si="64">IF(INT((G115+G116)/10)&gt;0,INT((G115+G116)/10),"")</f>
        <v/>
      </c>
      <c r="G117" s="11">
        <f t="shared" ref="G117" ca="1" si="65">IF(INT((H115+H116)/10)&gt;0,INT((H115+H116)/10),"")</f>
        <v>1</v>
      </c>
      <c r="H117" s="11">
        <f t="shared" ref="H117" ca="1" si="66">IF(INT((I115+I116)/10)&gt;0,INT((I115+I116)/10),"")</f>
        <v>1</v>
      </c>
      <c r="I117" s="11">
        <f t="shared" ref="I117" ca="1" si="67">IF(INT((J115+J116)/10)&gt;0,INT((J115+J116)/10),"")</f>
        <v>1</v>
      </c>
      <c r="J117" s="11" t="str">
        <f ca="1">IF(INT((K115+K116)/10)&gt;0,INT((K115+K116)/10),"")</f>
        <v/>
      </c>
      <c r="K117" s="10"/>
      <c r="L117" s="7"/>
      <c r="M117" s="9"/>
      <c r="N117" s="9"/>
      <c r="O117" s="10"/>
      <c r="P117" s="11">
        <f t="shared" ref="P117" ca="1" si="68">IF(INT((Q115+Q116)/10)&gt;0,INT((Q115+Q116)/10),"")</f>
        <v>1</v>
      </c>
      <c r="Q117" s="11" t="str">
        <f t="shared" ref="Q117" ca="1" si="69">IF(INT((R115+R116)/10)&gt;0,INT((R115+R116)/10),"")</f>
        <v/>
      </c>
      <c r="R117" s="11">
        <f t="shared" ref="R117" ca="1" si="70">IF(INT((S115+S116)/10)&gt;0,INT((S115+S116)/10),"")</f>
        <v>1</v>
      </c>
      <c r="S117" s="11" t="str">
        <f t="shared" ref="S117" ca="1" si="71">IF(INT((T115+T116)/10)&gt;0,INT((T115+T116)/10),"")</f>
        <v/>
      </c>
      <c r="T117" s="11" t="str">
        <f t="shared" ref="T117" ca="1" si="72">IF(INT((U115+U116)/10)&gt;0,INT((U115+U116)/10),"")</f>
        <v/>
      </c>
      <c r="U117" s="11">
        <f ca="1">IF(INT((V115+V116)/10)&gt;0,INT((V115+V116)/10),"")</f>
        <v>1</v>
      </c>
      <c r="V117" s="10"/>
      <c r="W117" s="7"/>
      <c r="X117" s="8"/>
      <c r="Y117" s="12"/>
      <c r="AJ117" s="63"/>
    </row>
    <row r="118" spans="1:50" x14ac:dyDescent="0.35">
      <c r="B118" s="9"/>
      <c r="C118" s="9"/>
      <c r="D118" s="7"/>
      <c r="E118" s="7" t="str">
        <f ca="1">IF(Z118=0,"",Z118)</f>
        <v/>
      </c>
      <c r="F118" s="7">
        <f t="shared" ref="F118" ca="1" si="73">AA118</f>
        <v>4</v>
      </c>
      <c r="G118" s="7">
        <f t="shared" ref="G118" ca="1" si="74">AB118</f>
        <v>0</v>
      </c>
      <c r="H118" s="7">
        <f t="shared" ref="H118" ca="1" si="75">AC118</f>
        <v>2</v>
      </c>
      <c r="I118" s="7">
        <f t="shared" ref="I118" ca="1" si="76">AD118</f>
        <v>4</v>
      </c>
      <c r="J118" s="7">
        <f t="shared" ref="J118" ca="1" si="77">AE118</f>
        <v>1</v>
      </c>
      <c r="K118" s="7">
        <f t="shared" ref="K118" ca="1" si="78">AF118</f>
        <v>9</v>
      </c>
      <c r="L118" s="7"/>
      <c r="M118" s="9"/>
      <c r="N118" s="9"/>
      <c r="O118" s="7"/>
      <c r="P118" s="7">
        <f ca="1">IF(AK118&gt;0,AK118,"")</f>
        <v>1</v>
      </c>
      <c r="Q118" s="7">
        <f t="shared" ref="Q118" ca="1" si="79">AL118</f>
        <v>5</v>
      </c>
      <c r="R118" s="7">
        <f t="shared" ref="R118" ca="1" si="80">AM118</f>
        <v>0</v>
      </c>
      <c r="S118" s="7">
        <f t="shared" ref="S118" ca="1" si="81">AN118</f>
        <v>0</v>
      </c>
      <c r="T118" s="7">
        <f t="shared" ref="T118" ca="1" si="82">AO118</f>
        <v>6</v>
      </c>
      <c r="U118" s="7">
        <f t="shared" ref="U118" ca="1" si="83">AP118</f>
        <v>3</v>
      </c>
      <c r="V118" s="7">
        <f ca="1">AQ118</f>
        <v>4</v>
      </c>
      <c r="W118" s="7"/>
      <c r="X118" s="8"/>
      <c r="Y118" s="12">
        <f ca="1">Y115+Y116</f>
        <v>402419</v>
      </c>
      <c r="Z118" s="6">
        <f ca="1">($Y118-INT($Y118/10000000)*10000000-AA118*100000-AB118*10000-AC118*1000-AD118*100-AE118*10-AF118)/1000000</f>
        <v>0</v>
      </c>
      <c r="AA118" s="6">
        <f ca="1">($Y118-INT($Y118/1000000)*1000000-AB118*10000-AC118*1000-AD118*100-AE118*10-AF118)/100000</f>
        <v>4</v>
      </c>
      <c r="AB118" s="6">
        <f ca="1">($Y118-INT($Y118/100000)*100000-AC118*1000-AD118*100-AE118*10-AF118)/10000</f>
        <v>0</v>
      </c>
      <c r="AC118" s="6">
        <f ca="1">($Y118-INT($Y118/10000)*10000-AD118*100-AE118*10-AF118)/1000</f>
        <v>2</v>
      </c>
      <c r="AD118" s="6">
        <f ca="1">($Y118-INT($Y118/1000)*1000-AE118*10-AF118)/100</f>
        <v>4</v>
      </c>
      <c r="AE118" s="6">
        <f ca="1">($Y118-INT($Y118/100)*100-AF118)/10</f>
        <v>1</v>
      </c>
      <c r="AF118" s="6">
        <f ca="1">$Y118-INT($Y118/10)*10</f>
        <v>9</v>
      </c>
      <c r="AJ118" s="63">
        <f ca="1">AJ115+AJ116</f>
        <v>1500634</v>
      </c>
      <c r="AK118" s="61">
        <f ca="1">($AJ118-INT($AJ118/10000000)*10000000-AL118*100000-AM118*10000-AN118*1000-AO118*100-AP118*10-AQ118)/1000000</f>
        <v>1</v>
      </c>
      <c r="AL118" s="6">
        <f ca="1">($AJ118-INT($AJ118/1000000)*1000000-AM118*10000-AN118*1000-AO118*100-AP118*10-AQ118)/100000</f>
        <v>5</v>
      </c>
      <c r="AM118" s="6">
        <f ca="1">($AJ118-INT($AJ118/100000)*100000-AN118*1000-AO118*100-AP118*10-AQ118)/10000</f>
        <v>0</v>
      </c>
      <c r="AN118" s="6">
        <f ca="1">($AJ118-INT($AJ118/10000)*10000-AO118*100-AP118*10-AQ118)/1000</f>
        <v>0</v>
      </c>
      <c r="AO118" s="6">
        <f ca="1">($AJ118-INT($AJ118/1000)*1000-AP118*10-AQ118)/100</f>
        <v>6</v>
      </c>
      <c r="AP118" s="6">
        <f ca="1">($AJ118-INT($AJ118/100)*100-AQ118)/10</f>
        <v>3</v>
      </c>
      <c r="AQ118" s="6">
        <f ca="1">$AJ118-INT($AJ118/10)*10</f>
        <v>4</v>
      </c>
    </row>
    <row r="119" spans="1:50" x14ac:dyDescent="0.35">
      <c r="B119" s="18">
        <f>B114+2</f>
        <v>3</v>
      </c>
      <c r="C119" s="18"/>
      <c r="D119" s="19"/>
      <c r="E119" s="19"/>
      <c r="F119" s="19"/>
      <c r="G119" s="19"/>
      <c r="H119" s="19"/>
      <c r="I119" s="19"/>
      <c r="J119" s="19"/>
      <c r="K119" s="19"/>
      <c r="L119" s="19"/>
      <c r="M119" s="21">
        <f>B119+1</f>
        <v>4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20"/>
      <c r="Y119" s="42"/>
      <c r="Z119" s="18" t="s">
        <v>3</v>
      </c>
      <c r="AA119" s="18" t="s">
        <v>4</v>
      </c>
      <c r="AB119" s="18" t="s">
        <v>5</v>
      </c>
      <c r="AC119" s="18" t="s">
        <v>6</v>
      </c>
      <c r="AD119" s="18" t="s">
        <v>7</v>
      </c>
      <c r="AE119" s="18" t="s">
        <v>8</v>
      </c>
      <c r="AF119" s="18" t="s">
        <v>9</v>
      </c>
      <c r="AG119" s="65"/>
      <c r="AH119" s="65"/>
      <c r="AI119" s="65"/>
      <c r="AJ119" s="66"/>
      <c r="AK119" s="64" t="s">
        <v>3</v>
      </c>
      <c r="AL119" s="18" t="s">
        <v>4</v>
      </c>
      <c r="AM119" s="18" t="s">
        <v>5</v>
      </c>
      <c r="AN119" s="18" t="s">
        <v>6</v>
      </c>
      <c r="AO119" s="18" t="s">
        <v>7</v>
      </c>
      <c r="AP119" s="18" t="s">
        <v>8</v>
      </c>
      <c r="AQ119" s="18" t="s">
        <v>9</v>
      </c>
      <c r="AR119" s="42"/>
      <c r="AS119" s="42"/>
      <c r="AT119" s="42"/>
      <c r="AU119" s="42"/>
      <c r="AV119" s="42"/>
      <c r="AW119" s="42"/>
      <c r="AX119" s="42"/>
    </row>
    <row r="120" spans="1:50" x14ac:dyDescent="0.35">
      <c r="B120" s="7" t="str">
        <f>CHAR(B119+96)&amp;")"</f>
        <v>c)</v>
      </c>
      <c r="C120" s="7"/>
      <c r="D120" s="7"/>
      <c r="E120" s="7"/>
      <c r="F120" s="7">
        <f t="shared" ref="F120:F121" ca="1" si="84">AA120</f>
        <v>6</v>
      </c>
      <c r="G120" s="7">
        <f t="shared" ref="G120:G121" ca="1" si="85">AB120</f>
        <v>9</v>
      </c>
      <c r="H120" s="7">
        <f t="shared" ref="H120:H121" ca="1" si="86">AC120</f>
        <v>7</v>
      </c>
      <c r="I120" s="7">
        <f t="shared" ref="I120:I121" ca="1" si="87">AD120</f>
        <v>8</v>
      </c>
      <c r="J120" s="7">
        <f t="shared" ref="J120:J121" ca="1" si="88">AE120</f>
        <v>7</v>
      </c>
      <c r="K120" s="7">
        <f t="shared" ref="K120:K121" ca="1" si="89">AF120</f>
        <v>1</v>
      </c>
      <c r="L120" s="7"/>
      <c r="M120" s="7" t="str">
        <f>CHAR(M119+96)&amp;")"</f>
        <v>d)</v>
      </c>
      <c r="N120" s="7"/>
      <c r="O120" s="7"/>
      <c r="P120" s="7"/>
      <c r="Q120" s="7">
        <f t="shared" ref="Q120:Q121" ca="1" si="90">AL120</f>
        <v>8</v>
      </c>
      <c r="R120" s="7">
        <f t="shared" ref="R120:R121" ca="1" si="91">AM120</f>
        <v>9</v>
      </c>
      <c r="S120" s="7">
        <f t="shared" ref="S120:S121" ca="1" si="92">AN120</f>
        <v>3</v>
      </c>
      <c r="T120" s="7">
        <f t="shared" ref="T120:T121" ca="1" si="93">AO120</f>
        <v>9</v>
      </c>
      <c r="U120" s="7">
        <f t="shared" ref="U120:U121" ca="1" si="94">AP120</f>
        <v>7</v>
      </c>
      <c r="V120" s="7">
        <f ca="1">AQ120</f>
        <v>9</v>
      </c>
      <c r="W120" s="7"/>
      <c r="X120" s="8"/>
      <c r="Y120" s="12">
        <f ca="1">ROUND(RAND()*900000+100000,0)</f>
        <v>697871</v>
      </c>
      <c r="Z120" s="6">
        <f ca="1">($Y120-INT($Y120/10000000)*10000000-AA120*100000-AB120*10000-AC120*1000-AD120*100-AE120*10-AF120)/1000000</f>
        <v>0</v>
      </c>
      <c r="AA120" s="6">
        <f ca="1">($Y120-INT($Y120/1000000)*1000000-AB120*10000-AC120*1000-AD120*100-AE120*10-AF120)/100000</f>
        <v>6</v>
      </c>
      <c r="AB120" s="6">
        <f ca="1">($Y120-INT($Y120/100000)*100000-AC120*1000-AD120*100-AE120*10-AF120)/10000</f>
        <v>9</v>
      </c>
      <c r="AC120" s="6">
        <f ca="1">($Y120-INT($Y120/10000)*10000-AD120*100-AE120*10-AF120)/1000</f>
        <v>7</v>
      </c>
      <c r="AD120" s="6">
        <f ca="1">($Y120-INT($Y120/1000)*1000-AE120*10-AF120)/100</f>
        <v>8</v>
      </c>
      <c r="AE120" s="6">
        <f ca="1">($Y120-INT($Y120/100)*100-AF120)/10</f>
        <v>7</v>
      </c>
      <c r="AF120" s="6">
        <f ca="1">$Y120-INT($Y120/10)*10</f>
        <v>1</v>
      </c>
      <c r="AJ120" s="63">
        <f ca="1">ROUND(RAND()*900000+100000,0)</f>
        <v>893979</v>
      </c>
      <c r="AK120" s="61">
        <f ca="1">($AJ120-INT($AJ120/10000000)*10000000-AL120*100000-AM120*10000-AN120*1000-AO120*100-AP120*10-AQ120)/1000000</f>
        <v>0</v>
      </c>
      <c r="AL120" s="6">
        <f ca="1">($AJ120-INT($AJ120/1000000)*1000000-AM120*10000-AN120*1000-AO120*100-AP120*10-AQ120)/100000</f>
        <v>8</v>
      </c>
      <c r="AM120" s="6">
        <f ca="1">($AJ120-INT($AJ120/100000)*100000-AN120*1000-AO120*100-AP120*10-AQ120)/10000</f>
        <v>9</v>
      </c>
      <c r="AN120" s="6">
        <f ca="1">($AJ120-INT($AJ120/10000)*10000-AO120*100-AP120*10-AQ120)/1000</f>
        <v>3</v>
      </c>
      <c r="AO120" s="6">
        <f ca="1">($AJ120-INT($AJ120/1000)*1000-AP120*10-AQ120)/100</f>
        <v>9</v>
      </c>
      <c r="AP120" s="6">
        <f ca="1">($AJ120-INT($AJ120/100)*100-AQ120)/10</f>
        <v>7</v>
      </c>
      <c r="AQ120" s="6">
        <f ca="1">$AJ120-INT($AJ120/10)*10</f>
        <v>9</v>
      </c>
    </row>
    <row r="121" spans="1:50" x14ac:dyDescent="0.35">
      <c r="B121" s="9"/>
      <c r="C121" s="9"/>
      <c r="D121" s="7" t="s">
        <v>19</v>
      </c>
      <c r="E121" s="7"/>
      <c r="F121" s="7">
        <f t="shared" ca="1" si="84"/>
        <v>9</v>
      </c>
      <c r="G121" s="7">
        <f t="shared" ca="1" si="85"/>
        <v>7</v>
      </c>
      <c r="H121" s="7">
        <f t="shared" ca="1" si="86"/>
        <v>9</v>
      </c>
      <c r="I121" s="7">
        <f t="shared" ca="1" si="87"/>
        <v>7</v>
      </c>
      <c r="J121" s="7">
        <f t="shared" ca="1" si="88"/>
        <v>2</v>
      </c>
      <c r="K121" s="7">
        <f t="shared" ca="1" si="89"/>
        <v>5</v>
      </c>
      <c r="L121" s="7"/>
      <c r="M121" s="9"/>
      <c r="N121" s="9"/>
      <c r="O121" s="7" t="s">
        <v>19</v>
      </c>
      <c r="P121" s="7"/>
      <c r="Q121" s="7">
        <f t="shared" ca="1" si="90"/>
        <v>9</v>
      </c>
      <c r="R121" s="7">
        <f t="shared" ca="1" si="91"/>
        <v>8</v>
      </c>
      <c r="S121" s="7">
        <f t="shared" ca="1" si="92"/>
        <v>8</v>
      </c>
      <c r="T121" s="7">
        <f t="shared" ca="1" si="93"/>
        <v>0</v>
      </c>
      <c r="U121" s="7">
        <f t="shared" ca="1" si="94"/>
        <v>3</v>
      </c>
      <c r="V121" s="7">
        <f ca="1">AQ121</f>
        <v>3</v>
      </c>
      <c r="W121" s="7"/>
      <c r="X121" s="8"/>
      <c r="Y121" s="12">
        <f ca="1">ROUND(RAND()*900000+100000,0)</f>
        <v>979725</v>
      </c>
      <c r="Z121" s="6">
        <f ca="1">($Y121-INT($Y121/10000000)*10000000-AA121*100000-AB121*10000-AC121*1000-AD121*100-AE121*10-AF121)/1000000</f>
        <v>0</v>
      </c>
      <c r="AA121" s="6">
        <f ca="1">($Y121-INT($Y121/1000000)*1000000-AB121*10000-AC121*1000-AD121*100-AE121*10-AF121)/100000</f>
        <v>9</v>
      </c>
      <c r="AB121" s="6">
        <f ca="1">($Y121-INT($Y121/100000)*100000-AC121*1000-AD121*100-AE121*10-AF121)/10000</f>
        <v>7</v>
      </c>
      <c r="AC121" s="6">
        <f ca="1">($Y121-INT($Y121/10000)*10000-AD121*100-AE121*10-AF121)/1000</f>
        <v>9</v>
      </c>
      <c r="AD121" s="6">
        <f ca="1">($Y121-INT($Y121/1000)*1000-AE121*10-AF121)/100</f>
        <v>7</v>
      </c>
      <c r="AE121" s="6">
        <f ca="1">($Y121-INT($Y121/100)*100-AF121)/10</f>
        <v>2</v>
      </c>
      <c r="AF121" s="6">
        <f ca="1">$Y121-INT($Y121/10)*10</f>
        <v>5</v>
      </c>
      <c r="AJ121" s="63">
        <f ca="1">ROUND(RAND()*900000+100000,0)</f>
        <v>988033</v>
      </c>
      <c r="AK121" s="61">
        <f ca="1">($AJ121-INT($AJ121/10000000)*10000000-AL121*100000-AM121*10000-AN121*1000-AO121*100-AP121*10-AQ121)/1000000</f>
        <v>0</v>
      </c>
      <c r="AL121" s="6">
        <f ca="1">($AJ121-INT($AJ121/1000000)*1000000-AM121*10000-AN121*1000-AO121*100-AP121*10-AQ121)/100000</f>
        <v>9</v>
      </c>
      <c r="AM121" s="6">
        <f ca="1">($AJ121-INT($AJ121/100000)*100000-AN121*1000-AO121*100-AP121*10-AQ121)/10000</f>
        <v>8</v>
      </c>
      <c r="AN121" s="6">
        <f ca="1">($AJ121-INT($AJ121/10000)*10000-AO121*100-AP121*10-AQ121)/1000</f>
        <v>8</v>
      </c>
      <c r="AO121" s="6">
        <f ca="1">($AJ121-INT($AJ121/1000)*1000-AP121*10-AQ121)/100</f>
        <v>0</v>
      </c>
      <c r="AP121" s="6">
        <f ca="1">($AJ121-INT($AJ121/100)*100-AQ121)/10</f>
        <v>3</v>
      </c>
      <c r="AQ121" s="6">
        <f ca="1">$AJ121-INT($AJ121/10)*10</f>
        <v>3</v>
      </c>
    </row>
    <row r="122" spans="1:50" ht="12" customHeight="1" thickBot="1" x14ac:dyDescent="0.4">
      <c r="B122" s="9"/>
      <c r="C122" s="9"/>
      <c r="D122" s="10"/>
      <c r="E122" s="11">
        <f t="shared" ref="E122" ca="1" si="95">IF(INT((F120+F121)/10)&gt;0,INT((F120+F121)/10),"")</f>
        <v>1</v>
      </c>
      <c r="F122" s="11">
        <f t="shared" ref="F122" ca="1" si="96">IF(INT((G120+G121)/10)&gt;0,INT((G120+G121)/10),"")</f>
        <v>1</v>
      </c>
      <c r="G122" s="11">
        <f t="shared" ref="G122" ca="1" si="97">IF(INT((H120+H121)/10)&gt;0,INT((H120+H121)/10),"")</f>
        <v>1</v>
      </c>
      <c r="H122" s="11">
        <f t="shared" ref="H122" ca="1" si="98">IF(INT((I120+I121)/10)&gt;0,INT((I120+I121)/10),"")</f>
        <v>1</v>
      </c>
      <c r="I122" s="11" t="str">
        <f t="shared" ref="I122" ca="1" si="99">IF(INT((J120+J121)/10)&gt;0,INT((J120+J121)/10),"")</f>
        <v/>
      </c>
      <c r="J122" s="11" t="str">
        <f ca="1">IF(INT((K120+K121)/10)&gt;0,INT((K120+K121)/10),"")</f>
        <v/>
      </c>
      <c r="K122" s="10"/>
      <c r="L122" s="7"/>
      <c r="M122" s="9"/>
      <c r="N122" s="9"/>
      <c r="O122" s="10"/>
      <c r="P122" s="11">
        <f t="shared" ref="P122" ca="1" si="100">IF(INT((Q120+Q121)/10)&gt;0,INT((Q120+Q121)/10),"")</f>
        <v>1</v>
      </c>
      <c r="Q122" s="11">
        <f t="shared" ref="Q122" ca="1" si="101">IF(INT((R120+R121)/10)&gt;0,INT((R120+R121)/10),"")</f>
        <v>1</v>
      </c>
      <c r="R122" s="11">
        <f t="shared" ref="R122" ca="1" si="102">IF(INT((S120+S121)/10)&gt;0,INT((S120+S121)/10),"")</f>
        <v>1</v>
      </c>
      <c r="S122" s="11" t="str">
        <f t="shared" ref="S122" ca="1" si="103">IF(INT((T120+T121)/10)&gt;0,INT((T120+T121)/10),"")</f>
        <v/>
      </c>
      <c r="T122" s="11">
        <f t="shared" ref="T122" ca="1" si="104">IF(INT((U120+U121)/10)&gt;0,INT((U120+U121)/10),"")</f>
        <v>1</v>
      </c>
      <c r="U122" s="11">
        <f ca="1">IF(INT((V120+V121)/10)&gt;0,INT((V120+V121)/10),"")</f>
        <v>1</v>
      </c>
      <c r="V122" s="10"/>
      <c r="W122" s="7"/>
      <c r="X122" s="8"/>
      <c r="Y122" s="12"/>
      <c r="AJ122" s="63"/>
    </row>
    <row r="123" spans="1:50" x14ac:dyDescent="0.35">
      <c r="B123" s="9"/>
      <c r="C123" s="9"/>
      <c r="D123" s="7"/>
      <c r="E123" s="7">
        <f ca="1">IF(Z123=0,"",Z123)</f>
        <v>1</v>
      </c>
      <c r="F123" s="7">
        <f t="shared" ref="F123" ca="1" si="105">AA123</f>
        <v>6</v>
      </c>
      <c r="G123" s="7">
        <f t="shared" ref="G123" ca="1" si="106">AB123</f>
        <v>7</v>
      </c>
      <c r="H123" s="7">
        <f t="shared" ref="H123" ca="1" si="107">AC123</f>
        <v>7</v>
      </c>
      <c r="I123" s="7">
        <f t="shared" ref="I123" ca="1" si="108">AD123</f>
        <v>5</v>
      </c>
      <c r="J123" s="7">
        <f t="shared" ref="J123" ca="1" si="109">AE123</f>
        <v>9</v>
      </c>
      <c r="K123" s="7">
        <f t="shared" ref="K123" ca="1" si="110">AF123</f>
        <v>6</v>
      </c>
      <c r="L123" s="7"/>
      <c r="M123" s="9"/>
      <c r="N123" s="9"/>
      <c r="O123" s="7"/>
      <c r="P123" s="7">
        <f ca="1">IF(AK123&gt;0,AK123,"")</f>
        <v>1</v>
      </c>
      <c r="Q123" s="7">
        <f t="shared" ref="Q123" ca="1" si="111">AL123</f>
        <v>8</v>
      </c>
      <c r="R123" s="7">
        <f t="shared" ref="R123" ca="1" si="112">AM123</f>
        <v>8</v>
      </c>
      <c r="S123" s="7">
        <f t="shared" ref="S123" ca="1" si="113">AN123</f>
        <v>2</v>
      </c>
      <c r="T123" s="7">
        <f t="shared" ref="T123" ca="1" si="114">AO123</f>
        <v>0</v>
      </c>
      <c r="U123" s="7">
        <f t="shared" ref="U123" ca="1" si="115">AP123</f>
        <v>1</v>
      </c>
      <c r="V123" s="7">
        <f ca="1">AQ123</f>
        <v>2</v>
      </c>
      <c r="W123" s="7"/>
      <c r="X123" s="8"/>
      <c r="Y123" s="12">
        <f ca="1">Y120+Y121</f>
        <v>1677596</v>
      </c>
      <c r="Z123" s="6">
        <f ca="1">($Y123-INT($Y123/10000000)*10000000-AA123*100000-AB123*10000-AC123*1000-AD123*100-AE123*10-AF123)/1000000</f>
        <v>1</v>
      </c>
      <c r="AA123" s="6">
        <f ca="1">($Y123-INT($Y123/1000000)*1000000-AB123*10000-AC123*1000-AD123*100-AE123*10-AF123)/100000</f>
        <v>6</v>
      </c>
      <c r="AB123" s="6">
        <f ca="1">($Y123-INT($Y123/100000)*100000-AC123*1000-AD123*100-AE123*10-AF123)/10000</f>
        <v>7</v>
      </c>
      <c r="AC123" s="6">
        <f ca="1">($Y123-INT($Y123/10000)*10000-AD123*100-AE123*10-AF123)/1000</f>
        <v>7</v>
      </c>
      <c r="AD123" s="6">
        <f ca="1">($Y123-INT($Y123/1000)*1000-AE123*10-AF123)/100</f>
        <v>5</v>
      </c>
      <c r="AE123" s="6">
        <f ca="1">($Y123-INT($Y123/100)*100-AF123)/10</f>
        <v>9</v>
      </c>
      <c r="AF123" s="6">
        <f ca="1">$Y123-INT($Y123/10)*10</f>
        <v>6</v>
      </c>
      <c r="AJ123" s="63">
        <f ca="1">AJ120+AJ121</f>
        <v>1882012</v>
      </c>
      <c r="AK123" s="61">
        <f ca="1">($AJ123-INT($AJ123/10000000)*10000000-AL123*100000-AM123*10000-AN123*1000-AO123*100-AP123*10-AQ123)/1000000</f>
        <v>1</v>
      </c>
      <c r="AL123" s="6">
        <f ca="1">($AJ123-INT($AJ123/1000000)*1000000-AM123*10000-AN123*1000-AO123*100-AP123*10-AQ123)/100000</f>
        <v>8</v>
      </c>
      <c r="AM123" s="6">
        <f ca="1">($AJ123-INT($AJ123/100000)*100000-AN123*1000-AO123*100-AP123*10-AQ123)/10000</f>
        <v>8</v>
      </c>
      <c r="AN123" s="6">
        <f ca="1">($AJ123-INT($AJ123/10000)*10000-AO123*100-AP123*10-AQ123)/1000</f>
        <v>2</v>
      </c>
      <c r="AO123" s="6">
        <f ca="1">($AJ123-INT($AJ123/1000)*1000-AP123*10-AQ123)/100</f>
        <v>0</v>
      </c>
      <c r="AP123" s="6">
        <f ca="1">($AJ123-INT($AJ123/100)*100-AQ123)/10</f>
        <v>1</v>
      </c>
      <c r="AQ123" s="6">
        <f ca="1">$AJ123-INT($AJ123/10)*10</f>
        <v>2</v>
      </c>
    </row>
    <row r="124" spans="1:50" x14ac:dyDescent="0.35">
      <c r="B124" s="18">
        <f>B119+2</f>
        <v>5</v>
      </c>
      <c r="C124" s="9"/>
      <c r="D124" s="7"/>
      <c r="E124" s="7"/>
      <c r="F124" s="7"/>
      <c r="G124" s="7"/>
      <c r="H124" s="7"/>
      <c r="I124" s="7"/>
      <c r="J124" s="7"/>
      <c r="K124" s="7"/>
      <c r="L124" s="7"/>
      <c r="M124" s="21">
        <f>B124+1</f>
        <v>6</v>
      </c>
      <c r="N124" s="9"/>
      <c r="O124" s="7"/>
      <c r="P124" s="7"/>
      <c r="Q124" s="7"/>
      <c r="R124" s="7"/>
      <c r="S124" s="7"/>
      <c r="T124" s="7"/>
      <c r="U124" s="7"/>
      <c r="V124" s="7"/>
      <c r="Y124" s="12"/>
    </row>
    <row r="125" spans="1:50" x14ac:dyDescent="0.35">
      <c r="B125" s="7" t="str">
        <f>CHAR(B124+96)&amp;")"</f>
        <v>e)</v>
      </c>
      <c r="C125" s="7"/>
      <c r="D125" s="7"/>
      <c r="E125" s="7"/>
      <c r="F125" s="7">
        <f t="shared" ref="F125:F127" ca="1" si="116">AA125</f>
        <v>4</v>
      </c>
      <c r="G125" s="7">
        <f t="shared" ref="G125:G127" ca="1" si="117">AB125</f>
        <v>8</v>
      </c>
      <c r="H125" s="7">
        <f t="shared" ref="H125:H127" ca="1" si="118">AC125</f>
        <v>0</v>
      </c>
      <c r="I125" s="7">
        <f t="shared" ref="I125:I127" ca="1" si="119">AD125</f>
        <v>0</v>
      </c>
      <c r="J125" s="7">
        <f t="shared" ref="J125:J127" ca="1" si="120">AE125</f>
        <v>0</v>
      </c>
      <c r="K125" s="7">
        <f t="shared" ref="K125:K127" ca="1" si="121">AF125</f>
        <v>3</v>
      </c>
      <c r="L125" s="7"/>
      <c r="M125" s="7" t="str">
        <f>CHAR(M124+96)&amp;")"</f>
        <v>f)</v>
      </c>
      <c r="N125" s="7"/>
      <c r="O125" s="7"/>
      <c r="P125" s="7"/>
      <c r="Q125" s="7">
        <f t="shared" ref="Q125:Q127" ca="1" si="122">AL125</f>
        <v>4</v>
      </c>
      <c r="R125" s="7">
        <f t="shared" ref="R125:R127" ca="1" si="123">AM125</f>
        <v>6</v>
      </c>
      <c r="S125" s="7">
        <f t="shared" ref="S125:S127" ca="1" si="124">AN125</f>
        <v>4</v>
      </c>
      <c r="T125" s="7">
        <f t="shared" ref="T125:T127" ca="1" si="125">AO125</f>
        <v>3</v>
      </c>
      <c r="U125" s="7">
        <f t="shared" ref="U125:U127" ca="1" si="126">AP125</f>
        <v>0</v>
      </c>
      <c r="V125" s="7">
        <f ca="1">AQ125</f>
        <v>6</v>
      </c>
      <c r="W125" s="7"/>
      <c r="X125" s="8"/>
      <c r="Y125" s="12">
        <f ca="1">ROUND(RAND()*900000+100000,0)</f>
        <v>480003</v>
      </c>
      <c r="Z125" s="6">
        <f ca="1">($Y125-INT($Y125/10000000)*10000000-AA125*100000-AB125*10000-AC125*1000-AD125*100-AE125*10-AF125)/1000000</f>
        <v>0</v>
      </c>
      <c r="AA125" s="6">
        <f ca="1">($Y125-INT($Y125/1000000)*1000000-AB125*10000-AC125*1000-AD125*100-AE125*10-AF125)/100000</f>
        <v>4</v>
      </c>
      <c r="AB125" s="6">
        <f ca="1">($Y125-INT($Y125/100000)*100000-AC125*1000-AD125*100-AE125*10-AF125)/10000</f>
        <v>8</v>
      </c>
      <c r="AC125" s="6">
        <f ca="1">($Y125-INT($Y125/10000)*10000-AD125*100-AE125*10-AF125)/1000</f>
        <v>0</v>
      </c>
      <c r="AD125" s="6">
        <f ca="1">($Y125-INT($Y125/1000)*1000-AE125*10-AF125)/100</f>
        <v>0</v>
      </c>
      <c r="AE125" s="6">
        <f ca="1">($Y125-INT($Y125/100)*100-AF125)/10</f>
        <v>0</v>
      </c>
      <c r="AF125" s="6">
        <f ca="1">$Y125-INT($Y125/10)*10</f>
        <v>3</v>
      </c>
      <c r="AJ125" s="63">
        <f ca="1">ROUND(RAND()*900000+100000,0)</f>
        <v>464306</v>
      </c>
      <c r="AK125" s="61">
        <f ca="1">($AJ125-INT($AJ125/10000000)*10000000-AL125*100000-AM125*10000-AN125*1000-AO125*100-AP125*10-AQ125)/1000000</f>
        <v>0</v>
      </c>
      <c r="AL125" s="6">
        <f ca="1">($AJ125-INT($AJ125/1000000)*1000000-AM125*10000-AN125*1000-AO125*100-AP125*10-AQ125)/100000</f>
        <v>4</v>
      </c>
      <c r="AM125" s="6">
        <f ca="1">($AJ125-INT($AJ125/100000)*100000-AN125*1000-AO125*100-AP125*10-AQ125)/10000</f>
        <v>6</v>
      </c>
      <c r="AN125" s="6">
        <f ca="1">($AJ125-INT($AJ125/10000)*10000-AO125*100-AP125*10-AQ125)/1000</f>
        <v>4</v>
      </c>
      <c r="AO125" s="6">
        <f ca="1">($AJ125-INT($AJ125/1000)*1000-AP125*10-AQ125)/100</f>
        <v>3</v>
      </c>
      <c r="AP125" s="6">
        <f ca="1">($AJ125-INT($AJ125/100)*100-AQ125)/10</f>
        <v>0</v>
      </c>
      <c r="AQ125" s="6">
        <f ca="1">$AJ125-INT($AJ125/10)*10</f>
        <v>6</v>
      </c>
    </row>
    <row r="126" spans="1:50" x14ac:dyDescent="0.35">
      <c r="B126" s="9"/>
      <c r="C126" s="9"/>
      <c r="D126" s="7" t="s">
        <v>19</v>
      </c>
      <c r="E126" s="7"/>
      <c r="F126" s="7">
        <f t="shared" ref="F126" ca="1" si="127">AA126</f>
        <v>7</v>
      </c>
      <c r="G126" s="7">
        <f t="shared" ref="G126" ca="1" si="128">AB126</f>
        <v>2</v>
      </c>
      <c r="H126" s="7">
        <f t="shared" ref="H126" ca="1" si="129">AC126</f>
        <v>0</v>
      </c>
      <c r="I126" s="7">
        <f t="shared" ref="I126" ca="1" si="130">AD126</f>
        <v>4</v>
      </c>
      <c r="J126" s="7">
        <f t="shared" ref="J126" ca="1" si="131">AE126</f>
        <v>0</v>
      </c>
      <c r="K126" s="7">
        <f t="shared" ref="K126" ca="1" si="132">AF126</f>
        <v>0</v>
      </c>
      <c r="L126" s="7"/>
      <c r="M126" s="9"/>
      <c r="N126" s="9"/>
      <c r="O126" s="7" t="s">
        <v>19</v>
      </c>
      <c r="P126" s="7"/>
      <c r="Q126" s="7">
        <f t="shared" ref="Q126" ca="1" si="133">AL126</f>
        <v>3</v>
      </c>
      <c r="R126" s="7">
        <f t="shared" ref="R126" ca="1" si="134">AM126</f>
        <v>3</v>
      </c>
      <c r="S126" s="7">
        <f t="shared" ref="S126" ca="1" si="135">AN126</f>
        <v>7</v>
      </c>
      <c r="T126" s="7">
        <f t="shared" ref="T126" ca="1" si="136">AO126</f>
        <v>8</v>
      </c>
      <c r="U126" s="7">
        <f t="shared" ref="U126" ca="1" si="137">AP126</f>
        <v>5</v>
      </c>
      <c r="V126" s="7">
        <f ca="1">AQ126</f>
        <v>2</v>
      </c>
      <c r="W126" s="7"/>
      <c r="X126" s="8"/>
      <c r="Y126" s="12">
        <f ca="1">ROUND(RAND()*900000+100000,0)</f>
        <v>720400</v>
      </c>
      <c r="Z126" s="6">
        <f ca="1">($Y126-INT($Y126/10000000)*10000000-AA126*100000-AB126*10000-AC126*1000-AD126*100-AE126*10-AF126)/1000000</f>
        <v>0</v>
      </c>
      <c r="AA126" s="6">
        <f ca="1">($Y126-INT($Y126/1000000)*1000000-AB126*10000-AC126*1000-AD126*100-AE126*10-AF126)/100000</f>
        <v>7</v>
      </c>
      <c r="AB126" s="6">
        <f ca="1">($Y126-INT($Y126/100000)*100000-AC126*1000-AD126*100-AE126*10-AF126)/10000</f>
        <v>2</v>
      </c>
      <c r="AC126" s="6">
        <f ca="1">($Y126-INT($Y126/10000)*10000-AD126*100-AE126*10-AF126)/1000</f>
        <v>0</v>
      </c>
      <c r="AD126" s="6">
        <f ca="1">($Y126-INT($Y126/1000)*1000-AE126*10-AF126)/100</f>
        <v>4</v>
      </c>
      <c r="AE126" s="6">
        <f ca="1">($Y126-INT($Y126/100)*100-AF126)/10</f>
        <v>0</v>
      </c>
      <c r="AF126" s="6">
        <f ca="1">$Y126-INT($Y126/10)*10</f>
        <v>0</v>
      </c>
      <c r="AJ126" s="63">
        <f ca="1">ROUND(RAND()*900000+100000,0)</f>
        <v>337852</v>
      </c>
      <c r="AK126" s="61">
        <f ca="1">($AJ126-INT($AJ126/10000000)*10000000-AL126*100000-AM126*10000-AN126*1000-AO126*100-AP126*10-AQ126)/1000000</f>
        <v>0</v>
      </c>
      <c r="AL126" s="6">
        <f ca="1">($AJ126-INT($AJ126/1000000)*1000000-AM126*10000-AN126*1000-AO126*100-AP126*10-AQ126)/100000</f>
        <v>3</v>
      </c>
      <c r="AM126" s="6">
        <f ca="1">($AJ126-INT($AJ126/100000)*100000-AN126*1000-AO126*100-AP126*10-AQ126)/10000</f>
        <v>3</v>
      </c>
      <c r="AN126" s="6">
        <f ca="1">($AJ126-INT($AJ126/10000)*10000-AO126*100-AP126*10-AQ126)/1000</f>
        <v>7</v>
      </c>
      <c r="AO126" s="6">
        <f ca="1">($AJ126-INT($AJ126/1000)*1000-AP126*10-AQ126)/100</f>
        <v>8</v>
      </c>
      <c r="AP126" s="6">
        <f ca="1">($AJ126-INT($AJ126/100)*100-AQ126)/10</f>
        <v>5</v>
      </c>
      <c r="AQ126" s="6">
        <f ca="1">$AJ126-INT($AJ126/10)*10</f>
        <v>2</v>
      </c>
    </row>
    <row r="127" spans="1:50" x14ac:dyDescent="0.35">
      <c r="B127" s="9"/>
      <c r="C127" s="9"/>
      <c r="D127" s="7" t="s">
        <v>19</v>
      </c>
      <c r="E127" s="7"/>
      <c r="F127" s="7">
        <f t="shared" ca="1" si="116"/>
        <v>2</v>
      </c>
      <c r="G127" s="7">
        <f t="shared" ca="1" si="117"/>
        <v>3</v>
      </c>
      <c r="H127" s="7">
        <f t="shared" ca="1" si="118"/>
        <v>7</v>
      </c>
      <c r="I127" s="7">
        <f t="shared" ca="1" si="119"/>
        <v>6</v>
      </c>
      <c r="J127" s="7">
        <f t="shared" ca="1" si="120"/>
        <v>8</v>
      </c>
      <c r="K127" s="7">
        <f t="shared" ca="1" si="121"/>
        <v>4</v>
      </c>
      <c r="L127" s="7"/>
      <c r="M127" s="9"/>
      <c r="N127" s="9"/>
      <c r="O127" s="7" t="s">
        <v>19</v>
      </c>
      <c r="P127" s="7"/>
      <c r="Q127" s="7">
        <f t="shared" ca="1" si="122"/>
        <v>9</v>
      </c>
      <c r="R127" s="7">
        <f t="shared" ca="1" si="123"/>
        <v>3</v>
      </c>
      <c r="S127" s="7">
        <f t="shared" ca="1" si="124"/>
        <v>1</v>
      </c>
      <c r="T127" s="7">
        <f t="shared" ca="1" si="125"/>
        <v>0</v>
      </c>
      <c r="U127" s="7">
        <f t="shared" ca="1" si="126"/>
        <v>5</v>
      </c>
      <c r="V127" s="7">
        <f ca="1">AQ127</f>
        <v>5</v>
      </c>
      <c r="W127" s="7"/>
      <c r="X127" s="8"/>
      <c r="Y127" s="12">
        <f ca="1">ROUND(RAND()*900000+100000,0)</f>
        <v>237684</v>
      </c>
      <c r="Z127" s="6">
        <f ca="1">($Y127-INT($Y127/10000000)*10000000-AA127*100000-AB127*10000-AC127*1000-AD127*100-AE127*10-AF127)/1000000</f>
        <v>0</v>
      </c>
      <c r="AA127" s="6">
        <f ca="1">($Y127-INT($Y127/1000000)*1000000-AB127*10000-AC127*1000-AD127*100-AE127*10-AF127)/100000</f>
        <v>2</v>
      </c>
      <c r="AB127" s="6">
        <f ca="1">($Y127-INT($Y127/100000)*100000-AC127*1000-AD127*100-AE127*10-AF127)/10000</f>
        <v>3</v>
      </c>
      <c r="AC127" s="6">
        <f ca="1">($Y127-INT($Y127/10000)*10000-AD127*100-AE127*10-AF127)/1000</f>
        <v>7</v>
      </c>
      <c r="AD127" s="6">
        <f ca="1">($Y127-INT($Y127/1000)*1000-AE127*10-AF127)/100</f>
        <v>6</v>
      </c>
      <c r="AE127" s="6">
        <f ca="1">($Y127-INT($Y127/100)*100-AF127)/10</f>
        <v>8</v>
      </c>
      <c r="AF127" s="6">
        <f ca="1">$Y127-INT($Y127/10)*10</f>
        <v>4</v>
      </c>
      <c r="AJ127" s="63">
        <f ca="1">ROUND(RAND()*900000+100000,0)</f>
        <v>931055</v>
      </c>
      <c r="AK127" s="61">
        <f ca="1">($AJ127-INT($AJ127/10000000)*10000000-AL127*100000-AM127*10000-AN127*1000-AO127*100-AP127*10-AQ127)/1000000</f>
        <v>0</v>
      </c>
      <c r="AL127" s="6">
        <f ca="1">($AJ127-INT($AJ127/1000000)*1000000-AM127*10000-AN127*1000-AO127*100-AP127*10-AQ127)/100000</f>
        <v>9</v>
      </c>
      <c r="AM127" s="6">
        <f ca="1">($AJ127-INT($AJ127/100000)*100000-AN127*1000-AO127*100-AP127*10-AQ127)/10000</f>
        <v>3</v>
      </c>
      <c r="AN127" s="6">
        <f ca="1">($AJ127-INT($AJ127/10000)*10000-AO127*100-AP127*10-AQ127)/1000</f>
        <v>1</v>
      </c>
      <c r="AO127" s="6">
        <f ca="1">($AJ127-INT($AJ127/1000)*1000-AP127*10-AQ127)/100</f>
        <v>0</v>
      </c>
      <c r="AP127" s="6">
        <f ca="1">($AJ127-INT($AJ127/100)*100-AQ127)/10</f>
        <v>5</v>
      </c>
      <c r="AQ127" s="6">
        <f ca="1">$AJ127-INT($AJ127/10)*10</f>
        <v>5</v>
      </c>
    </row>
    <row r="128" spans="1:50" ht="12" customHeight="1" thickBot="1" x14ac:dyDescent="0.4">
      <c r="B128" s="9"/>
      <c r="C128" s="9"/>
      <c r="D128" s="10"/>
      <c r="E128" s="11">
        <f t="shared" ref="E128:I128" ca="1" si="138">INT((F127+F126+F125+F128)/10)</f>
        <v>1</v>
      </c>
      <c r="F128" s="11">
        <f t="shared" ca="1" si="138"/>
        <v>1</v>
      </c>
      <c r="G128" s="11">
        <f t="shared" ca="1" si="138"/>
        <v>0</v>
      </c>
      <c r="H128" s="11">
        <f t="shared" ca="1" si="138"/>
        <v>1</v>
      </c>
      <c r="I128" s="11">
        <f t="shared" ca="1" si="138"/>
        <v>0</v>
      </c>
      <c r="J128" s="11">
        <f ca="1">INT((K127+K126+K125+K128)/10)</f>
        <v>0</v>
      </c>
      <c r="K128" s="10"/>
      <c r="L128" s="7"/>
      <c r="M128" s="9"/>
      <c r="N128" s="9"/>
      <c r="O128" s="10"/>
      <c r="P128" s="11">
        <f t="shared" ref="P128:T128" ca="1" si="139">INT((Q127+Q126+Q125+Q128)/10)</f>
        <v>1</v>
      </c>
      <c r="Q128" s="11">
        <f t="shared" ca="1" si="139"/>
        <v>1</v>
      </c>
      <c r="R128" s="11">
        <f t="shared" ca="1" si="139"/>
        <v>1</v>
      </c>
      <c r="S128" s="11">
        <f t="shared" ca="1" si="139"/>
        <v>1</v>
      </c>
      <c r="T128" s="11">
        <f t="shared" ca="1" si="139"/>
        <v>1</v>
      </c>
      <c r="U128" s="11">
        <f ca="1">INT((V127+V126+V125+V128)/10)</f>
        <v>1</v>
      </c>
      <c r="V128" s="10"/>
      <c r="W128" s="7"/>
      <c r="X128" s="8"/>
      <c r="Y128" s="12"/>
      <c r="AJ128" s="63"/>
    </row>
    <row r="129" spans="1:43" x14ac:dyDescent="0.35">
      <c r="B129" s="9"/>
      <c r="C129" s="9"/>
      <c r="D129" s="7"/>
      <c r="E129" s="7">
        <f ca="1">IF(Z129=0,"",Z129)</f>
        <v>1</v>
      </c>
      <c r="F129" s="7">
        <f t="shared" ref="F129" ca="1" si="140">AA129</f>
        <v>4</v>
      </c>
      <c r="G129" s="7">
        <f t="shared" ref="G129" ca="1" si="141">AB129</f>
        <v>3</v>
      </c>
      <c r="H129" s="7">
        <f t="shared" ref="H129" ca="1" si="142">AC129</f>
        <v>8</v>
      </c>
      <c r="I129" s="7">
        <f t="shared" ref="I129" ca="1" si="143">AD129</f>
        <v>0</v>
      </c>
      <c r="J129" s="7">
        <f t="shared" ref="J129" ca="1" si="144">AE129</f>
        <v>8</v>
      </c>
      <c r="K129" s="7">
        <f t="shared" ref="K129" ca="1" si="145">AF129</f>
        <v>7</v>
      </c>
      <c r="L129" s="7"/>
      <c r="M129" s="9"/>
      <c r="N129" s="9"/>
      <c r="O129" s="7"/>
      <c r="P129" s="7">
        <f ca="1">IF(AK129&gt;0,AK129,"")</f>
        <v>1</v>
      </c>
      <c r="Q129" s="7">
        <f t="shared" ref="Q129" ca="1" si="146">AL129</f>
        <v>7</v>
      </c>
      <c r="R129" s="7">
        <f t="shared" ref="R129" ca="1" si="147">AM129</f>
        <v>3</v>
      </c>
      <c r="S129" s="7">
        <f t="shared" ref="S129" ca="1" si="148">AN129</f>
        <v>3</v>
      </c>
      <c r="T129" s="7">
        <f t="shared" ref="T129" ca="1" si="149">AO129</f>
        <v>2</v>
      </c>
      <c r="U129" s="7">
        <f t="shared" ref="U129" ca="1" si="150">AP129</f>
        <v>1</v>
      </c>
      <c r="V129" s="7">
        <f ca="1">AQ129</f>
        <v>3</v>
      </c>
      <c r="W129" s="7"/>
      <c r="X129" s="8"/>
      <c r="Y129" s="12">
        <f ca="1">Y125+Y126+Y127</f>
        <v>1438087</v>
      </c>
      <c r="Z129" s="6">
        <f ca="1">($Y129-INT($Y129/10000000)*10000000-AA129*100000-AB129*10000-AC129*1000-AD129*100-AE129*10-AF129)/1000000</f>
        <v>1</v>
      </c>
      <c r="AA129" s="6">
        <f ca="1">($Y129-INT($Y129/1000000)*1000000-AB129*10000-AC129*1000-AD129*100-AE129*10-AF129)/100000</f>
        <v>4</v>
      </c>
      <c r="AB129" s="6">
        <f ca="1">($Y129-INT($Y129/100000)*100000-AC129*1000-AD129*100-AE129*10-AF129)/10000</f>
        <v>3</v>
      </c>
      <c r="AC129" s="6">
        <f ca="1">($Y129-INT($Y129/10000)*10000-AD129*100-AE129*10-AF129)/1000</f>
        <v>8</v>
      </c>
      <c r="AD129" s="6">
        <f ca="1">($Y129-INT($Y129/1000)*1000-AE129*10-AF129)/100</f>
        <v>0</v>
      </c>
      <c r="AE129" s="6">
        <f ca="1">($Y129-INT($Y129/100)*100-AF129)/10</f>
        <v>8</v>
      </c>
      <c r="AF129" s="6">
        <f ca="1">$Y129-INT($Y129/10)*10</f>
        <v>7</v>
      </c>
      <c r="AJ129" s="63">
        <f ca="1">AJ125+AJ126+AJ127</f>
        <v>1733213</v>
      </c>
      <c r="AK129" s="61">
        <f ca="1">($AJ129-INT($AJ129/10000000)*10000000-AL129*100000-AM129*10000-AN129*1000-AO129*100-AP129*10-AQ129)/1000000</f>
        <v>1</v>
      </c>
      <c r="AL129" s="6">
        <f ca="1">($AJ129-INT($AJ129/1000000)*1000000-AM129*10000-AN129*1000-AO129*100-AP129*10-AQ129)/100000</f>
        <v>7</v>
      </c>
      <c r="AM129" s="6">
        <f ca="1">($AJ129-INT($AJ129/100000)*100000-AN129*1000-AO129*100-AP129*10-AQ129)/10000</f>
        <v>3</v>
      </c>
      <c r="AN129" s="6">
        <f ca="1">($AJ129-INT($AJ129/10000)*10000-AO129*100-AP129*10-AQ129)/1000</f>
        <v>3</v>
      </c>
      <c r="AO129" s="6">
        <f ca="1">($AJ129-INT($AJ129/1000)*1000-AP129*10-AQ129)/100</f>
        <v>2</v>
      </c>
      <c r="AP129" s="6">
        <f ca="1">($AJ129-INT($AJ129/100)*100-AQ129)/10</f>
        <v>1</v>
      </c>
      <c r="AQ129" s="6">
        <f ca="1">$AJ129-INT($AJ129/10)*10</f>
        <v>3</v>
      </c>
    </row>
    <row r="130" spans="1:43" x14ac:dyDescent="0.35">
      <c r="B130" s="3"/>
      <c r="C130" s="9"/>
      <c r="D130" s="7"/>
      <c r="E130" s="7"/>
      <c r="F130" s="7"/>
      <c r="G130" s="7"/>
      <c r="H130" s="7"/>
      <c r="I130" s="7"/>
      <c r="J130" s="7"/>
      <c r="K130" s="7"/>
      <c r="L130" s="7"/>
      <c r="M130" s="9"/>
      <c r="N130" s="9"/>
      <c r="O130" s="7"/>
      <c r="P130" s="7"/>
      <c r="Q130" s="7"/>
      <c r="R130" s="7"/>
      <c r="S130" s="7"/>
      <c r="T130" s="7"/>
      <c r="U130" s="7"/>
      <c r="V130" s="7"/>
    </row>
    <row r="131" spans="1:43" x14ac:dyDescent="0.35">
      <c r="A131" s="2" t="s">
        <v>24</v>
      </c>
    </row>
    <row r="132" spans="1:43" x14ac:dyDescent="0.35">
      <c r="B132" s="2"/>
    </row>
    <row r="133" spans="1:43" x14ac:dyDescent="0.35">
      <c r="K133" s="85">
        <f ca="1">RANDBETWEEN(11,50)</f>
        <v>20</v>
      </c>
      <c r="L133" s="85"/>
      <c r="M133" s="85"/>
      <c r="N133" s="85"/>
    </row>
    <row r="134" spans="1:43" x14ac:dyDescent="0.35">
      <c r="H134" s="7" t="s">
        <v>1</v>
      </c>
      <c r="I134" s="85">
        <f ca="1">M134+K133</f>
        <v>35</v>
      </c>
      <c r="J134" s="85"/>
      <c r="K134" s="85"/>
      <c r="L134" s="85"/>
      <c r="M134" s="85">
        <f ca="1">RANDBETWEEN(11,50)</f>
        <v>15</v>
      </c>
      <c r="N134" s="85"/>
      <c r="O134" s="85"/>
      <c r="P134" s="85"/>
    </row>
    <row r="135" spans="1:43" x14ac:dyDescent="0.35">
      <c r="F135" s="7" t="s">
        <v>1</v>
      </c>
      <c r="G135" s="85">
        <f ca="1">K135+I134</f>
        <v>72</v>
      </c>
      <c r="H135" s="85"/>
      <c r="I135" s="85"/>
      <c r="J135" s="85"/>
      <c r="K135" s="85">
        <f ca="1">O135+M134</f>
        <v>37</v>
      </c>
      <c r="L135" s="85"/>
      <c r="M135" s="85"/>
      <c r="N135" s="85"/>
      <c r="O135" s="85">
        <f ca="1">RANDBETWEEN(11,50)</f>
        <v>22</v>
      </c>
      <c r="P135" s="85"/>
      <c r="Q135" s="85"/>
      <c r="R135" s="85"/>
    </row>
    <row r="136" spans="1:43" x14ac:dyDescent="0.35">
      <c r="D136" s="7" t="s">
        <v>1</v>
      </c>
      <c r="E136" s="85">
        <f ca="1">I136+G135</f>
        <v>166</v>
      </c>
      <c r="F136" s="85"/>
      <c r="G136" s="85"/>
      <c r="H136" s="85"/>
      <c r="I136" s="85">
        <f ca="1">M136+K135</f>
        <v>94</v>
      </c>
      <c r="J136" s="85"/>
      <c r="K136" s="85"/>
      <c r="L136" s="85"/>
      <c r="M136" s="85">
        <f ca="1">Q136+O135</f>
        <v>57</v>
      </c>
      <c r="N136" s="85"/>
      <c r="O136" s="85"/>
      <c r="P136" s="85"/>
      <c r="Q136" s="85">
        <f ca="1">RANDBETWEEN(11,50)</f>
        <v>35</v>
      </c>
      <c r="R136" s="85"/>
      <c r="S136" s="85"/>
      <c r="T136" s="85"/>
    </row>
    <row r="137" spans="1:43" x14ac:dyDescent="0.35">
      <c r="B137" s="7" t="s">
        <v>1</v>
      </c>
      <c r="C137" s="85">
        <f ca="1">G137+E136</f>
        <v>383</v>
      </c>
      <c r="D137" s="85"/>
      <c r="E137" s="85"/>
      <c r="F137" s="85"/>
      <c r="G137" s="85">
        <f ca="1">K137+I136</f>
        <v>217</v>
      </c>
      <c r="H137" s="85"/>
      <c r="I137" s="85"/>
      <c r="J137" s="85"/>
      <c r="K137" s="85">
        <f ca="1">O137+M136</f>
        <v>123</v>
      </c>
      <c r="L137" s="85"/>
      <c r="M137" s="85"/>
      <c r="N137" s="85"/>
      <c r="O137" s="85">
        <f ca="1">S137+Q136</f>
        <v>66</v>
      </c>
      <c r="P137" s="85"/>
      <c r="Q137" s="85"/>
      <c r="R137" s="85"/>
      <c r="S137" s="85">
        <f ca="1">RANDBETWEEN(11,50)</f>
        <v>31</v>
      </c>
      <c r="T137" s="85"/>
      <c r="U137" s="85"/>
      <c r="V137" s="85"/>
    </row>
    <row r="138" spans="1:43" x14ac:dyDescent="0.35">
      <c r="B138" s="3"/>
      <c r="C138" s="9"/>
      <c r="D138" s="7"/>
      <c r="E138" s="7"/>
      <c r="F138" s="7"/>
      <c r="G138" s="7"/>
      <c r="H138" s="7"/>
      <c r="I138" s="7"/>
      <c r="J138" s="7"/>
      <c r="K138" s="7"/>
      <c r="L138" s="7"/>
      <c r="M138" s="9"/>
      <c r="N138" s="9"/>
      <c r="O138" s="7"/>
      <c r="P138" s="7"/>
      <c r="Q138" s="7"/>
      <c r="R138" s="7"/>
      <c r="S138" s="7"/>
      <c r="T138" s="7"/>
      <c r="U138" s="7"/>
      <c r="V138" s="7"/>
    </row>
    <row r="139" spans="1:43" x14ac:dyDescent="0.35">
      <c r="A139" s="2" t="s">
        <v>25</v>
      </c>
      <c r="C139" s="9"/>
      <c r="D139" s="7"/>
      <c r="E139" s="7"/>
      <c r="F139" s="7"/>
      <c r="G139" s="7"/>
      <c r="H139" s="7"/>
      <c r="I139" s="7"/>
      <c r="J139" s="7"/>
      <c r="K139" s="7"/>
      <c r="L139" s="7"/>
      <c r="M139" s="9"/>
      <c r="N139" s="9"/>
      <c r="O139" s="7"/>
      <c r="P139" s="7"/>
      <c r="Q139" s="7"/>
      <c r="R139" s="7"/>
      <c r="S139" s="7"/>
      <c r="T139" s="7"/>
      <c r="U139" s="7"/>
      <c r="V139" s="7"/>
    </row>
    <row r="140" spans="1:43" ht="9" customHeight="1" x14ac:dyDescent="0.35">
      <c r="B140" s="6">
        <v>1</v>
      </c>
      <c r="C140" s="6"/>
      <c r="D140" s="7"/>
      <c r="E140" s="7"/>
      <c r="F140" s="7"/>
      <c r="G140" s="7"/>
      <c r="H140" s="7"/>
      <c r="I140" s="7"/>
      <c r="J140" s="7"/>
      <c r="K140" s="7"/>
      <c r="L140" s="7"/>
      <c r="M140" s="9">
        <f>B140+1</f>
        <v>2</v>
      </c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8"/>
      <c r="Z140" s="6" t="s">
        <v>3</v>
      </c>
      <c r="AA140" s="6" t="s">
        <v>4</v>
      </c>
      <c r="AB140" s="6" t="s">
        <v>5</v>
      </c>
      <c r="AC140" s="6" t="s">
        <v>6</v>
      </c>
      <c r="AD140" s="6" t="s">
        <v>7</v>
      </c>
      <c r="AE140" s="6" t="s">
        <v>8</v>
      </c>
      <c r="AF140" s="6" t="s">
        <v>9</v>
      </c>
      <c r="AJ140" s="63"/>
      <c r="AK140" s="61" t="s">
        <v>3</v>
      </c>
      <c r="AL140" s="6" t="s">
        <v>4</v>
      </c>
      <c r="AM140" s="6" t="s">
        <v>5</v>
      </c>
      <c r="AN140" s="6" t="s">
        <v>6</v>
      </c>
      <c r="AO140" s="6" t="s">
        <v>7</v>
      </c>
      <c r="AP140" s="6" t="s">
        <v>8</v>
      </c>
      <c r="AQ140" s="6" t="s">
        <v>9</v>
      </c>
    </row>
    <row r="141" spans="1:43" x14ac:dyDescent="0.35">
      <c r="B141" s="7" t="str">
        <f>CHAR(B140+96)&amp;")"</f>
        <v>a)</v>
      </c>
      <c r="C141" s="7"/>
      <c r="D141" s="7"/>
      <c r="E141" s="7">
        <f ca="1">IF(Z141=0,"",Z141)</f>
        <v>1</v>
      </c>
      <c r="F141" s="7">
        <f t="shared" ref="F141:K142" ca="1" si="151">AA141</f>
        <v>1</v>
      </c>
      <c r="G141" s="7">
        <f t="shared" ca="1" si="151"/>
        <v>6</v>
      </c>
      <c r="H141" s="7">
        <f t="shared" ca="1" si="151"/>
        <v>2</v>
      </c>
      <c r="I141" s="7">
        <f t="shared" ca="1" si="151"/>
        <v>3</v>
      </c>
      <c r="J141" s="7">
        <f t="shared" ca="1" si="151"/>
        <v>3</v>
      </c>
      <c r="K141" s="7">
        <f t="shared" ca="1" si="151"/>
        <v>3</v>
      </c>
      <c r="L141" s="7"/>
      <c r="M141" s="7" t="str">
        <f>CHAR(M140+96)&amp;")"</f>
        <v>b)</v>
      </c>
      <c r="N141" s="7"/>
      <c r="O141" s="7"/>
      <c r="P141" s="7">
        <f ca="1">IF(AK141&gt;0,AK141,"")</f>
        <v>1</v>
      </c>
      <c r="Q141" s="7">
        <f t="shared" ref="Q141:U141" ca="1" si="152">AL141</f>
        <v>1</v>
      </c>
      <c r="R141" s="7">
        <f t="shared" ca="1" si="152"/>
        <v>7</v>
      </c>
      <c r="S141" s="7">
        <f t="shared" ca="1" si="152"/>
        <v>3</v>
      </c>
      <c r="T141" s="7">
        <f t="shared" ca="1" si="152"/>
        <v>0</v>
      </c>
      <c r="U141" s="7">
        <f t="shared" ca="1" si="152"/>
        <v>1</v>
      </c>
      <c r="V141" s="7">
        <f ca="1">AQ141</f>
        <v>4</v>
      </c>
      <c r="W141" s="7"/>
      <c r="X141" s="8"/>
      <c r="Y141" s="12">
        <f ca="1">Y144+Y142</f>
        <v>1162333</v>
      </c>
      <c r="Z141" s="6">
        <f ca="1">($Y141-INT($Y141/10000000)*10000000-AA141*100000-AB141*10000-AC141*1000-AD141*100-AE141*10-AF141)/1000000</f>
        <v>1</v>
      </c>
      <c r="AA141" s="6">
        <f ca="1">($Y141-INT($Y141/1000000)*1000000-AB141*10000-AC141*1000-AD141*100-AE141*10-AF141)/100000</f>
        <v>1</v>
      </c>
      <c r="AB141" s="6">
        <f ca="1">($Y141-INT($Y141/100000)*100000-AC141*1000-AD141*100-AE141*10-AF141)/10000</f>
        <v>6</v>
      </c>
      <c r="AC141" s="6">
        <f ca="1">($Y141-INT($Y141/10000)*10000-AD141*100-AE141*10-AF141)/1000</f>
        <v>2</v>
      </c>
      <c r="AD141" s="6">
        <f ca="1">($Y141-INT($Y141/1000)*1000-AE141*10-AF141)/100</f>
        <v>3</v>
      </c>
      <c r="AE141" s="6">
        <f ca="1">($Y141-INT($Y141/100)*100-AF141)/10</f>
        <v>3</v>
      </c>
      <c r="AF141" s="6">
        <f ca="1">$Y141-INT($Y141/10)*10</f>
        <v>3</v>
      </c>
      <c r="AJ141" s="63">
        <f ca="1">AJ144+AJ142</f>
        <v>1173014</v>
      </c>
      <c r="AK141" s="61">
        <f ca="1">($AJ141-INT($AJ141/10000000)*10000000-AL141*100000-AM141*10000-AN141*1000-AO141*100-AP141*10-AQ141)/1000000</f>
        <v>1</v>
      </c>
      <c r="AL141" s="6">
        <f ca="1">($AJ141-INT($AJ141/1000000)*1000000-AM141*10000-AN141*1000-AO141*100-AP141*10-AQ141)/100000</f>
        <v>1</v>
      </c>
      <c r="AM141" s="6">
        <f ca="1">($AJ141-INT($AJ141/100000)*100000-AN141*1000-AO141*100-AP141*10-AQ141)/10000</f>
        <v>7</v>
      </c>
      <c r="AN141" s="6">
        <f ca="1">($AJ141-INT($AJ141/10000)*10000-AO141*100-AP141*10-AQ141)/1000</f>
        <v>3</v>
      </c>
      <c r="AO141" s="6">
        <f ca="1">($AJ141-INT($AJ141/1000)*1000-AP141*10-AQ141)/100</f>
        <v>0</v>
      </c>
      <c r="AP141" s="6">
        <f ca="1">($AJ141-INT($AJ141/100)*100-AQ141)/10</f>
        <v>1</v>
      </c>
      <c r="AQ141" s="6">
        <f ca="1">$AJ141-INT($AJ141/10)*10</f>
        <v>4</v>
      </c>
    </row>
    <row r="142" spans="1:43" x14ac:dyDescent="0.35">
      <c r="B142" s="9"/>
      <c r="C142" s="9"/>
      <c r="D142" s="7" t="s">
        <v>1</v>
      </c>
      <c r="E142" s="7"/>
      <c r="F142" s="7">
        <f t="shared" ca="1" si="151"/>
        <v>8</v>
      </c>
      <c r="G142" s="7">
        <f t="shared" ca="1" si="151"/>
        <v>6</v>
      </c>
      <c r="H142" s="7">
        <f t="shared" ca="1" si="151"/>
        <v>8</v>
      </c>
      <c r="I142" s="7">
        <f t="shared" ca="1" si="151"/>
        <v>0</v>
      </c>
      <c r="J142" s="7">
        <f t="shared" ca="1" si="151"/>
        <v>8</v>
      </c>
      <c r="K142" s="7">
        <f t="shared" ca="1" si="151"/>
        <v>3</v>
      </c>
      <c r="L142" s="7"/>
      <c r="M142" s="9"/>
      <c r="N142" s="9"/>
      <c r="O142" s="7" t="s">
        <v>1</v>
      </c>
      <c r="P142" s="7"/>
      <c r="Q142" s="7">
        <f t="shared" ref="Q142" ca="1" si="153">AL142</f>
        <v>6</v>
      </c>
      <c r="R142" s="7">
        <f t="shared" ref="R142" ca="1" si="154">AM142</f>
        <v>1</v>
      </c>
      <c r="S142" s="7">
        <f t="shared" ref="S142" ca="1" si="155">AN142</f>
        <v>3</v>
      </c>
      <c r="T142" s="7">
        <f t="shared" ref="T142" ca="1" si="156">AO142</f>
        <v>8</v>
      </c>
      <c r="U142" s="7">
        <f t="shared" ref="U142" ca="1" si="157">AP142</f>
        <v>8</v>
      </c>
      <c r="V142" s="7">
        <f ca="1">AQ142</f>
        <v>6</v>
      </c>
      <c r="W142" s="7"/>
      <c r="X142" s="8"/>
      <c r="Y142" s="12">
        <f ca="1">ROUND(RAND()*900000+100000,0)</f>
        <v>868083</v>
      </c>
      <c r="Z142" s="6">
        <f ca="1">($Y142-INT($Y142/10000000)*10000000-AA142*100000-AB142*10000-AC142*1000-AD142*100-AE142*10-AF142)/1000000</f>
        <v>0</v>
      </c>
      <c r="AA142" s="6">
        <f ca="1">($Y142-INT($Y142/1000000)*1000000-AB142*10000-AC142*1000-AD142*100-AE142*10-AF142)/100000</f>
        <v>8</v>
      </c>
      <c r="AB142" s="6">
        <f ca="1">($Y142-INT($Y142/100000)*100000-AC142*1000-AD142*100-AE142*10-AF142)/10000</f>
        <v>6</v>
      </c>
      <c r="AC142" s="6">
        <f ca="1">($Y142-INT($Y142/10000)*10000-AD142*100-AE142*10-AF142)/1000</f>
        <v>8</v>
      </c>
      <c r="AD142" s="6">
        <f ca="1">($Y142-INT($Y142/1000)*1000-AE142*10-AF142)/100</f>
        <v>0</v>
      </c>
      <c r="AE142" s="6">
        <f ca="1">($Y142-INT($Y142/100)*100-AF142)/10</f>
        <v>8</v>
      </c>
      <c r="AF142" s="6">
        <f ca="1">$Y142-INT($Y142/10)*10</f>
        <v>3</v>
      </c>
      <c r="AJ142" s="63">
        <f ca="1">ROUND(RAND()*900000+100000,0)</f>
        <v>613886</v>
      </c>
      <c r="AK142" s="61">
        <f ca="1">($AJ142-INT($AJ142/10000000)*10000000-AL142*100000-AM142*10000-AN142*1000-AO142*100-AP142*10-AQ142)/1000000</f>
        <v>0</v>
      </c>
      <c r="AL142" s="6">
        <f ca="1">($AJ142-INT($AJ142/1000000)*1000000-AM142*10000-AN142*1000-AO142*100-AP142*10-AQ142)/100000</f>
        <v>6</v>
      </c>
      <c r="AM142" s="6">
        <f ca="1">($AJ142-INT($AJ142/100000)*100000-AN142*1000-AO142*100-AP142*10-AQ142)/10000</f>
        <v>1</v>
      </c>
      <c r="AN142" s="6">
        <f ca="1">($AJ142-INT($AJ142/10000)*10000-AO142*100-AP142*10-AQ142)/1000</f>
        <v>3</v>
      </c>
      <c r="AO142" s="6">
        <f ca="1">($AJ142-INT($AJ142/1000)*1000-AP142*10-AQ142)/100</f>
        <v>8</v>
      </c>
      <c r="AP142" s="6">
        <f ca="1">($AJ142-INT($AJ142/100)*100-AQ142)/10</f>
        <v>8</v>
      </c>
      <c r="AQ142" s="6">
        <f ca="1">$AJ142-INT($AJ142/10)*10</f>
        <v>6</v>
      </c>
    </row>
    <row r="143" spans="1:43" ht="12" customHeight="1" thickBot="1" x14ac:dyDescent="0.4">
      <c r="B143" s="9"/>
      <c r="C143" s="9"/>
      <c r="D143" s="10"/>
      <c r="E143" s="11">
        <f ca="1">IF(F142+F143&gt;F141,1,0)</f>
        <v>1</v>
      </c>
      <c r="F143" s="11">
        <f ca="1">IF(G142+G143&gt;G141,1,0)</f>
        <v>1</v>
      </c>
      <c r="G143" s="11">
        <f ca="1">IF(H142+H143&gt;H141,1,0)</f>
        <v>1</v>
      </c>
      <c r="H143" s="11">
        <f ca="1">IF(I142+I143&gt;I141,1,0)</f>
        <v>0</v>
      </c>
      <c r="I143" s="11">
        <f ca="1">IF(J142+J143&gt;J141,1,0)</f>
        <v>1</v>
      </c>
      <c r="J143" s="11">
        <f ca="1">IF(K142&gt;K141,1,0)</f>
        <v>0</v>
      </c>
      <c r="K143" s="10"/>
      <c r="L143" s="7"/>
      <c r="M143" s="9"/>
      <c r="N143" s="9"/>
      <c r="O143" s="10"/>
      <c r="P143" s="11">
        <f ca="1">IF(Q142+Q143&gt;Q141,1,0)</f>
        <v>1</v>
      </c>
      <c r="Q143" s="11">
        <f ca="1">IF(R142+R143&gt;R141,1,0)</f>
        <v>0</v>
      </c>
      <c r="R143" s="11">
        <f ca="1">IF(S142+S143&gt;S141,1,0)</f>
        <v>1</v>
      </c>
      <c r="S143" s="11">
        <f ca="1">IF(T142+T143&gt;T141,1,0)</f>
        <v>1</v>
      </c>
      <c r="T143" s="11">
        <f ca="1">IF(U142+U143&gt;U141,1,0)</f>
        <v>1</v>
      </c>
      <c r="U143" s="11">
        <f ca="1">IF(V142&gt;V141,1,0)</f>
        <v>1</v>
      </c>
      <c r="V143" s="10"/>
      <c r="W143" s="7"/>
      <c r="X143" s="8"/>
      <c r="Y143" s="12"/>
      <c r="AJ143" s="63"/>
    </row>
    <row r="144" spans="1:43" x14ac:dyDescent="0.35">
      <c r="B144" s="9"/>
      <c r="C144" s="9"/>
      <c r="D144" s="7"/>
      <c r="E144" s="7"/>
      <c r="F144" s="7">
        <f t="shared" ref="F144:K144" ca="1" si="158">AA144</f>
        <v>2</v>
      </c>
      <c r="G144" s="7">
        <f t="shared" ca="1" si="158"/>
        <v>9</v>
      </c>
      <c r="H144" s="7">
        <f t="shared" ca="1" si="158"/>
        <v>4</v>
      </c>
      <c r="I144" s="7">
        <f t="shared" ca="1" si="158"/>
        <v>2</v>
      </c>
      <c r="J144" s="7">
        <f t="shared" ca="1" si="158"/>
        <v>5</v>
      </c>
      <c r="K144" s="7">
        <f t="shared" ca="1" si="158"/>
        <v>0</v>
      </c>
      <c r="L144" s="7"/>
      <c r="M144" s="9"/>
      <c r="N144" s="9"/>
      <c r="O144" s="7"/>
      <c r="P144" s="7"/>
      <c r="Q144" s="7">
        <f t="shared" ref="Q144:U144" ca="1" si="159">AL144</f>
        <v>5</v>
      </c>
      <c r="R144" s="7">
        <f t="shared" ca="1" si="159"/>
        <v>5</v>
      </c>
      <c r="S144" s="7">
        <f t="shared" ca="1" si="159"/>
        <v>9</v>
      </c>
      <c r="T144" s="7">
        <f t="shared" ca="1" si="159"/>
        <v>1</v>
      </c>
      <c r="U144" s="7">
        <f t="shared" ca="1" si="159"/>
        <v>2</v>
      </c>
      <c r="V144" s="7">
        <f ca="1">AQ144</f>
        <v>8</v>
      </c>
      <c r="W144" s="7"/>
      <c r="X144" s="8"/>
      <c r="Y144" s="12">
        <f ca="1">ROUND(RAND()*900000+100000,0)</f>
        <v>294250</v>
      </c>
      <c r="Z144" s="6">
        <f ca="1">($Y144-INT($Y144/10000000)*10000000-AA144*100000-AB144*10000-AC144*1000-AD144*100-AE144*10-AF144)/1000000</f>
        <v>0</v>
      </c>
      <c r="AA144" s="6">
        <f ca="1">($Y144-INT($Y144/1000000)*1000000-AB144*10000-AC144*1000-AD144*100-AE144*10-AF144)/100000</f>
        <v>2</v>
      </c>
      <c r="AB144" s="6">
        <f ca="1">($Y144-INT($Y144/100000)*100000-AC144*1000-AD144*100-AE144*10-AF144)/10000</f>
        <v>9</v>
      </c>
      <c r="AC144" s="6">
        <f ca="1">($Y144-INT($Y144/10000)*10000-AD144*100-AE144*10-AF144)/1000</f>
        <v>4</v>
      </c>
      <c r="AD144" s="6">
        <f ca="1">($Y144-INT($Y144/1000)*1000-AE144*10-AF144)/100</f>
        <v>2</v>
      </c>
      <c r="AE144" s="6">
        <f ca="1">($Y144-INT($Y144/100)*100-AF144)/10</f>
        <v>5</v>
      </c>
      <c r="AF144" s="6">
        <f ca="1">$Y144-INT($Y144/10)*10</f>
        <v>0</v>
      </c>
      <c r="AJ144" s="63">
        <f ca="1">ROUND(RAND()*900000+100000,0)</f>
        <v>559128</v>
      </c>
      <c r="AK144" s="61">
        <f ca="1">($AJ144-INT($AJ144/10000000)*10000000-AL144*100000-AM144*10000-AN144*1000-AO144*100-AP144*10-AQ144)/1000000</f>
        <v>0</v>
      </c>
      <c r="AL144" s="6">
        <f ca="1">($AJ144-INT($AJ144/1000000)*1000000-AM144*10000-AN144*1000-AO144*100-AP144*10-AQ144)/100000</f>
        <v>5</v>
      </c>
      <c r="AM144" s="6">
        <f ca="1">($AJ144-INT($AJ144/100000)*100000-AN144*1000-AO144*100-AP144*10-AQ144)/10000</f>
        <v>5</v>
      </c>
      <c r="AN144" s="6">
        <f ca="1">($AJ144-INT($AJ144/10000)*10000-AO144*100-AP144*10-AQ144)/1000</f>
        <v>9</v>
      </c>
      <c r="AO144" s="6">
        <f ca="1">($AJ144-INT($AJ144/1000)*1000-AP144*10-AQ144)/100</f>
        <v>1</v>
      </c>
      <c r="AP144" s="6">
        <f ca="1">($AJ144-INT($AJ144/100)*100-AQ144)/10</f>
        <v>2</v>
      </c>
      <c r="AQ144" s="6">
        <f ca="1">$AJ144-INT($AJ144/10)*10</f>
        <v>8</v>
      </c>
    </row>
    <row r="145" spans="1:44" x14ac:dyDescent="0.35">
      <c r="B145" s="6">
        <f>B140+2</f>
        <v>3</v>
      </c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9">
        <f>B145+1</f>
        <v>4</v>
      </c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8"/>
      <c r="Y145" s="12"/>
      <c r="Z145" s="6" t="s">
        <v>3</v>
      </c>
      <c r="AA145" s="6" t="s">
        <v>4</v>
      </c>
      <c r="AB145" s="6" t="s">
        <v>5</v>
      </c>
      <c r="AC145" s="6" t="s">
        <v>6</v>
      </c>
      <c r="AD145" s="6" t="s">
        <v>7</v>
      </c>
      <c r="AE145" s="6" t="s">
        <v>8</v>
      </c>
      <c r="AF145" s="6" t="s">
        <v>9</v>
      </c>
      <c r="AJ145" s="63"/>
      <c r="AK145" s="61" t="s">
        <v>3</v>
      </c>
      <c r="AL145" s="6" t="s">
        <v>4</v>
      </c>
      <c r="AM145" s="6" t="s">
        <v>5</v>
      </c>
      <c r="AN145" s="6" t="s">
        <v>6</v>
      </c>
      <c r="AO145" s="6" t="s">
        <v>7</v>
      </c>
      <c r="AP145" s="6" t="s">
        <v>8</v>
      </c>
      <c r="AQ145" s="6" t="s">
        <v>9</v>
      </c>
    </row>
    <row r="146" spans="1:44" x14ac:dyDescent="0.35">
      <c r="B146" s="7" t="str">
        <f>CHAR(B145+96)&amp;")"</f>
        <v>c)</v>
      </c>
      <c r="C146" s="7"/>
      <c r="D146" s="7"/>
      <c r="E146" s="7">
        <f ca="1">IF(Z146=0,"",Z146)</f>
        <v>1</v>
      </c>
      <c r="F146" s="7">
        <f t="shared" ref="F146:K147" ca="1" si="160">AA146</f>
        <v>5</v>
      </c>
      <c r="G146" s="7">
        <f t="shared" ca="1" si="160"/>
        <v>9</v>
      </c>
      <c r="H146" s="7">
        <f t="shared" ca="1" si="160"/>
        <v>3</v>
      </c>
      <c r="I146" s="7">
        <f t="shared" ca="1" si="160"/>
        <v>1</v>
      </c>
      <c r="J146" s="7">
        <f t="shared" ca="1" si="160"/>
        <v>6</v>
      </c>
      <c r="K146" s="7">
        <f t="shared" ca="1" si="160"/>
        <v>1</v>
      </c>
      <c r="L146" s="7"/>
      <c r="M146" s="7" t="str">
        <f>CHAR(M145+96)&amp;")"</f>
        <v>d)</v>
      </c>
      <c r="N146" s="7"/>
      <c r="O146" s="7"/>
      <c r="P146" s="7">
        <f ca="1">IF(AK146&gt;0,AK146,"")</f>
        <v>1</v>
      </c>
      <c r="Q146" s="7">
        <f t="shared" ref="Q146:Q147" ca="1" si="161">AL146</f>
        <v>7</v>
      </c>
      <c r="R146" s="7">
        <f t="shared" ref="R146:R147" ca="1" si="162">AM146</f>
        <v>5</v>
      </c>
      <c r="S146" s="7">
        <f t="shared" ref="S146:S147" ca="1" si="163">AN146</f>
        <v>5</v>
      </c>
      <c r="T146" s="7">
        <f t="shared" ref="T146:T147" ca="1" si="164">AO146</f>
        <v>5</v>
      </c>
      <c r="U146" s="7">
        <f t="shared" ref="U146:U147" ca="1" si="165">AP146</f>
        <v>8</v>
      </c>
      <c r="V146" s="7">
        <f ca="1">AQ146</f>
        <v>3</v>
      </c>
      <c r="W146" s="7"/>
      <c r="X146" s="8"/>
      <c r="Y146" s="12">
        <f ca="1">Y149+Y147</f>
        <v>1593161</v>
      </c>
      <c r="Z146" s="6">
        <f ca="1">($Y146-INT($Y146/10000000)*10000000-AA146*100000-AB146*10000-AC146*1000-AD146*100-AE146*10-AF146)/1000000</f>
        <v>1</v>
      </c>
      <c r="AA146" s="6">
        <f ca="1">($Y146-INT($Y146/1000000)*1000000-AB146*10000-AC146*1000-AD146*100-AE146*10-AF146)/100000</f>
        <v>5</v>
      </c>
      <c r="AB146" s="6">
        <f ca="1">($Y146-INT($Y146/100000)*100000-AC146*1000-AD146*100-AE146*10-AF146)/10000</f>
        <v>9</v>
      </c>
      <c r="AC146" s="6">
        <f ca="1">($Y146-INT($Y146/10000)*10000-AD146*100-AE146*10-AF146)/1000</f>
        <v>3</v>
      </c>
      <c r="AD146" s="6">
        <f ca="1">($Y146-INT($Y146/1000)*1000-AE146*10-AF146)/100</f>
        <v>1</v>
      </c>
      <c r="AE146" s="6">
        <f ca="1">($Y146-INT($Y146/100)*100-AF146)/10</f>
        <v>6</v>
      </c>
      <c r="AF146" s="6">
        <f ca="1">$Y146-INT($Y146/10)*10</f>
        <v>1</v>
      </c>
      <c r="AJ146" s="63">
        <f ca="1">AJ149+AJ147</f>
        <v>1755583</v>
      </c>
      <c r="AK146" s="61">
        <f ca="1">($AJ146-INT($AJ146/10000000)*10000000-AL146*100000-AM146*10000-AN146*1000-AO146*100-AP146*10-AQ146)/1000000</f>
        <v>1</v>
      </c>
      <c r="AL146" s="6">
        <f ca="1">($AJ146-INT($AJ146/1000000)*1000000-AM146*10000-AN146*1000-AO146*100-AP146*10-AQ146)/100000</f>
        <v>7</v>
      </c>
      <c r="AM146" s="6">
        <f ca="1">($AJ146-INT($AJ146/100000)*100000-AN146*1000-AO146*100-AP146*10-AQ146)/10000</f>
        <v>5</v>
      </c>
      <c r="AN146" s="6">
        <f ca="1">($AJ146-INT($AJ146/10000)*10000-AO146*100-AP146*10-AQ146)/1000</f>
        <v>5</v>
      </c>
      <c r="AO146" s="6">
        <f ca="1">($AJ146-INT($AJ146/1000)*1000-AP146*10-AQ146)/100</f>
        <v>5</v>
      </c>
      <c r="AP146" s="6">
        <f ca="1">($AJ146-INT($AJ146/100)*100-AQ146)/10</f>
        <v>8</v>
      </c>
      <c r="AQ146" s="6">
        <f ca="1">$AJ146-INT($AJ146/10)*10</f>
        <v>3</v>
      </c>
    </row>
    <row r="147" spans="1:44" x14ac:dyDescent="0.35">
      <c r="B147" s="9"/>
      <c r="C147" s="9"/>
      <c r="D147" s="7" t="s">
        <v>1</v>
      </c>
      <c r="E147" s="7"/>
      <c r="F147" s="7">
        <f t="shared" ca="1" si="160"/>
        <v>9</v>
      </c>
      <c r="G147" s="7">
        <f t="shared" ca="1" si="160"/>
        <v>6</v>
      </c>
      <c r="H147" s="7">
        <f t="shared" ca="1" si="160"/>
        <v>5</v>
      </c>
      <c r="I147" s="7">
        <f t="shared" ca="1" si="160"/>
        <v>0</v>
      </c>
      <c r="J147" s="7">
        <f t="shared" ca="1" si="160"/>
        <v>7</v>
      </c>
      <c r="K147" s="7">
        <f t="shared" ca="1" si="160"/>
        <v>2</v>
      </c>
      <c r="L147" s="7"/>
      <c r="M147" s="9"/>
      <c r="N147" s="9"/>
      <c r="O147" s="7" t="s">
        <v>1</v>
      </c>
      <c r="P147" s="7"/>
      <c r="Q147" s="7">
        <f t="shared" ca="1" si="161"/>
        <v>8</v>
      </c>
      <c r="R147" s="7">
        <f t="shared" ca="1" si="162"/>
        <v>4</v>
      </c>
      <c r="S147" s="7">
        <f t="shared" ca="1" si="163"/>
        <v>4</v>
      </c>
      <c r="T147" s="7">
        <f t="shared" ca="1" si="164"/>
        <v>2</v>
      </c>
      <c r="U147" s="7">
        <f t="shared" ca="1" si="165"/>
        <v>1</v>
      </c>
      <c r="V147" s="7">
        <f ca="1">AQ147</f>
        <v>2</v>
      </c>
      <c r="W147" s="7"/>
      <c r="X147" s="8"/>
      <c r="Y147" s="12">
        <f ca="1">ROUND(RAND()*900000+100000,0)</f>
        <v>965072</v>
      </c>
      <c r="Z147" s="6">
        <f ca="1">($Y147-INT($Y147/10000000)*10000000-AA147*100000-AB147*10000-AC147*1000-AD147*100-AE147*10-AF147)/1000000</f>
        <v>0</v>
      </c>
      <c r="AA147" s="6">
        <f ca="1">($Y147-INT($Y147/1000000)*1000000-AB147*10000-AC147*1000-AD147*100-AE147*10-AF147)/100000</f>
        <v>9</v>
      </c>
      <c r="AB147" s="6">
        <f ca="1">($Y147-INT($Y147/100000)*100000-AC147*1000-AD147*100-AE147*10-AF147)/10000</f>
        <v>6</v>
      </c>
      <c r="AC147" s="6">
        <f ca="1">($Y147-INT($Y147/10000)*10000-AD147*100-AE147*10-AF147)/1000</f>
        <v>5</v>
      </c>
      <c r="AD147" s="6">
        <f ca="1">($Y147-INT($Y147/1000)*1000-AE147*10-AF147)/100</f>
        <v>0</v>
      </c>
      <c r="AE147" s="6">
        <f ca="1">($Y147-INT($Y147/100)*100-AF147)/10</f>
        <v>7</v>
      </c>
      <c r="AF147" s="6">
        <f ca="1">$Y147-INT($Y147/10)*10</f>
        <v>2</v>
      </c>
      <c r="AJ147" s="63">
        <f ca="1">ROUND(RAND()*900000+100000,0)</f>
        <v>844212</v>
      </c>
      <c r="AK147" s="61">
        <f ca="1">($AJ147-INT($AJ147/10000000)*10000000-AL147*100000-AM147*10000-AN147*1000-AO147*100-AP147*10-AQ147)/1000000</f>
        <v>0</v>
      </c>
      <c r="AL147" s="6">
        <f ca="1">($AJ147-INT($AJ147/1000000)*1000000-AM147*10000-AN147*1000-AO147*100-AP147*10-AQ147)/100000</f>
        <v>8</v>
      </c>
      <c r="AM147" s="6">
        <f ca="1">($AJ147-INT($AJ147/100000)*100000-AN147*1000-AO147*100-AP147*10-AQ147)/10000</f>
        <v>4</v>
      </c>
      <c r="AN147" s="6">
        <f ca="1">($AJ147-INT($AJ147/10000)*10000-AO147*100-AP147*10-AQ147)/1000</f>
        <v>4</v>
      </c>
      <c r="AO147" s="6">
        <f ca="1">($AJ147-INT($AJ147/1000)*1000-AP147*10-AQ147)/100</f>
        <v>2</v>
      </c>
      <c r="AP147" s="6">
        <f ca="1">($AJ147-INT($AJ147/100)*100-AQ147)/10</f>
        <v>1</v>
      </c>
      <c r="AQ147" s="6">
        <f ca="1">$AJ147-INT($AJ147/10)*10</f>
        <v>2</v>
      </c>
    </row>
    <row r="148" spans="1:44" ht="12" customHeight="1" thickBot="1" x14ac:dyDescent="0.4">
      <c r="B148" s="9"/>
      <c r="C148" s="9"/>
      <c r="D148" s="10"/>
      <c r="E148" s="11">
        <f ca="1">IF(F147+F148&gt;F146,1,0)</f>
        <v>1</v>
      </c>
      <c r="F148" s="11">
        <f ca="1">IF(G147+G148&gt;G146,1,0)</f>
        <v>0</v>
      </c>
      <c r="G148" s="11">
        <f ca="1">IF(H147+H148&gt;H146,1,0)</f>
        <v>1</v>
      </c>
      <c r="H148" s="11">
        <f ca="1">IF(I147+I148&gt;I146,1,0)</f>
        <v>0</v>
      </c>
      <c r="I148" s="11">
        <f ca="1">IF(J147+J148&gt;J146,1,0)</f>
        <v>1</v>
      </c>
      <c r="J148" s="11">
        <f ca="1">IF(K147&gt;K146,1,0)</f>
        <v>1</v>
      </c>
      <c r="K148" s="10"/>
      <c r="L148" s="7"/>
      <c r="M148" s="9"/>
      <c r="N148" s="9"/>
      <c r="O148" s="10"/>
      <c r="P148" s="11">
        <f ca="1">IF(Q147+Q148&gt;Q146,1,0)</f>
        <v>1</v>
      </c>
      <c r="Q148" s="11">
        <f ca="1">IF(R147+R148&gt;R146,1,0)</f>
        <v>0</v>
      </c>
      <c r="R148" s="11">
        <f ca="1">IF(S147+S148&gt;S146,1,0)</f>
        <v>0</v>
      </c>
      <c r="S148" s="11">
        <f ca="1">IF(T147+T148&gt;T146,1,0)</f>
        <v>0</v>
      </c>
      <c r="T148" s="11">
        <f ca="1">IF(U147+U148&gt;U146,1,0)</f>
        <v>0</v>
      </c>
      <c r="U148" s="11">
        <f ca="1">IF(V147&gt;V146,1,0)</f>
        <v>0</v>
      </c>
      <c r="V148" s="10"/>
      <c r="W148" s="7"/>
      <c r="X148" s="8"/>
      <c r="Y148" s="12"/>
      <c r="AJ148" s="63"/>
    </row>
    <row r="149" spans="1:44" x14ac:dyDescent="0.35">
      <c r="B149" s="9"/>
      <c r="C149" s="9"/>
      <c r="D149" s="7"/>
      <c r="E149" s="7"/>
      <c r="F149" s="7">
        <f t="shared" ref="F149:K149" ca="1" si="166">AA149</f>
        <v>6</v>
      </c>
      <c r="G149" s="7">
        <f t="shared" ca="1" si="166"/>
        <v>2</v>
      </c>
      <c r="H149" s="7">
        <f t="shared" ca="1" si="166"/>
        <v>8</v>
      </c>
      <c r="I149" s="7">
        <f t="shared" ca="1" si="166"/>
        <v>0</v>
      </c>
      <c r="J149" s="7">
        <f t="shared" ca="1" si="166"/>
        <v>8</v>
      </c>
      <c r="K149" s="7">
        <f t="shared" ca="1" si="166"/>
        <v>9</v>
      </c>
      <c r="L149" s="7"/>
      <c r="M149" s="9"/>
      <c r="N149" s="9"/>
      <c r="O149" s="7"/>
      <c r="P149" s="7"/>
      <c r="Q149" s="7">
        <f t="shared" ref="Q149" ca="1" si="167">AL149</f>
        <v>9</v>
      </c>
      <c r="R149" s="7">
        <f t="shared" ref="R149" ca="1" si="168">AM149</f>
        <v>1</v>
      </c>
      <c r="S149" s="7">
        <f t="shared" ref="S149" ca="1" si="169">AN149</f>
        <v>1</v>
      </c>
      <c r="T149" s="7">
        <f t="shared" ref="T149" ca="1" si="170">AO149</f>
        <v>3</v>
      </c>
      <c r="U149" s="7">
        <f t="shared" ref="U149" ca="1" si="171">AP149</f>
        <v>7</v>
      </c>
      <c r="V149" s="7">
        <f ca="1">AQ149</f>
        <v>1</v>
      </c>
      <c r="W149" s="7"/>
      <c r="X149" s="8"/>
      <c r="Y149" s="12">
        <f ca="1">ROUND(RAND()*900000+100000,0)</f>
        <v>628089</v>
      </c>
      <c r="Z149" s="6">
        <f ca="1">($Y149-INT($Y149/10000000)*10000000-AA149*100000-AB149*10000-AC149*1000-AD149*100-AE149*10-AF149)/1000000</f>
        <v>0</v>
      </c>
      <c r="AA149" s="6">
        <f ca="1">($Y149-INT($Y149/1000000)*1000000-AB149*10000-AC149*1000-AD149*100-AE149*10-AF149)/100000</f>
        <v>6</v>
      </c>
      <c r="AB149" s="6">
        <f ca="1">($Y149-INT($Y149/100000)*100000-AC149*1000-AD149*100-AE149*10-AF149)/10000</f>
        <v>2</v>
      </c>
      <c r="AC149" s="6">
        <f ca="1">($Y149-INT($Y149/10000)*10000-AD149*100-AE149*10-AF149)/1000</f>
        <v>8</v>
      </c>
      <c r="AD149" s="6">
        <f ca="1">($Y149-INT($Y149/1000)*1000-AE149*10-AF149)/100</f>
        <v>0</v>
      </c>
      <c r="AE149" s="6">
        <f ca="1">($Y149-INT($Y149/100)*100-AF149)/10</f>
        <v>8</v>
      </c>
      <c r="AF149" s="6">
        <f ca="1">$Y149-INT($Y149/10)*10</f>
        <v>9</v>
      </c>
      <c r="AJ149" s="63">
        <f ca="1">ROUND(RAND()*900000+100000,0)</f>
        <v>911371</v>
      </c>
      <c r="AK149" s="61">
        <f ca="1">($AJ149-INT($AJ149/10000000)*10000000-AL149*100000-AM149*10000-AN149*1000-AO149*100-AP149*10-AQ149)/1000000</f>
        <v>0</v>
      </c>
      <c r="AL149" s="6">
        <f ca="1">($AJ149-INT($AJ149/1000000)*1000000-AM149*10000-AN149*1000-AO149*100-AP149*10-AQ149)/100000</f>
        <v>9</v>
      </c>
      <c r="AM149" s="6">
        <f ca="1">($AJ149-INT($AJ149/100000)*100000-AN149*1000-AO149*100-AP149*10-AQ149)/10000</f>
        <v>1</v>
      </c>
      <c r="AN149" s="6">
        <f ca="1">($AJ149-INT($AJ149/10000)*10000-AO149*100-AP149*10-AQ149)/1000</f>
        <v>1</v>
      </c>
      <c r="AO149" s="6">
        <f ca="1">($AJ149-INT($AJ149/1000)*1000-AP149*10-AQ149)/100</f>
        <v>3</v>
      </c>
      <c r="AP149" s="6">
        <f ca="1">($AJ149-INT($AJ149/100)*100-AQ149)/10</f>
        <v>7</v>
      </c>
      <c r="AQ149" s="6">
        <f ca="1">$AJ149-INT($AJ149/10)*10</f>
        <v>1</v>
      </c>
    </row>
    <row r="150" spans="1:44" x14ac:dyDescent="0.35">
      <c r="B150" s="6">
        <f>B145+2</f>
        <v>5</v>
      </c>
      <c r="C150" s="6"/>
      <c r="D150" s="7"/>
      <c r="E150" s="7"/>
      <c r="F150" s="7"/>
      <c r="G150" s="7"/>
      <c r="H150" s="7"/>
      <c r="I150" s="7"/>
      <c r="J150" s="7"/>
      <c r="K150" s="7"/>
      <c r="L150" s="7"/>
      <c r="M150" s="9">
        <f>B150+1</f>
        <v>6</v>
      </c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8"/>
      <c r="Y150" s="12"/>
      <c r="Z150" s="6" t="s">
        <v>3</v>
      </c>
      <c r="AA150" s="6" t="s">
        <v>4</v>
      </c>
      <c r="AB150" s="6" t="s">
        <v>5</v>
      </c>
      <c r="AC150" s="6" t="s">
        <v>6</v>
      </c>
      <c r="AD150" s="6" t="s">
        <v>7</v>
      </c>
      <c r="AE150" s="6" t="s">
        <v>8</v>
      </c>
      <c r="AF150" s="6" t="s">
        <v>9</v>
      </c>
      <c r="AJ150" s="63"/>
      <c r="AK150" s="61" t="s">
        <v>3</v>
      </c>
      <c r="AL150" s="6" t="s">
        <v>4</v>
      </c>
      <c r="AM150" s="6" t="s">
        <v>5</v>
      </c>
      <c r="AN150" s="6" t="s">
        <v>6</v>
      </c>
      <c r="AO150" s="6" t="s">
        <v>7</v>
      </c>
      <c r="AP150" s="6" t="s">
        <v>8</v>
      </c>
      <c r="AQ150" s="6" t="s">
        <v>9</v>
      </c>
    </row>
    <row r="151" spans="1:44" x14ac:dyDescent="0.35">
      <c r="B151" s="7" t="str">
        <f>CHAR(B150+96)&amp;")"</f>
        <v>e)</v>
      </c>
      <c r="C151" s="7"/>
      <c r="D151" s="7"/>
      <c r="E151" s="7">
        <f ca="1">IF(Z151=0,"",Z151)</f>
        <v>1</v>
      </c>
      <c r="F151" s="7">
        <f t="shared" ref="F151:K153" ca="1" si="172">AA151</f>
        <v>2</v>
      </c>
      <c r="G151" s="7">
        <f t="shared" ca="1" si="172"/>
        <v>7</v>
      </c>
      <c r="H151" s="7">
        <f t="shared" ca="1" si="172"/>
        <v>6</v>
      </c>
      <c r="I151" s="7">
        <f t="shared" ca="1" si="172"/>
        <v>7</v>
      </c>
      <c r="J151" s="7">
        <f t="shared" ca="1" si="172"/>
        <v>4</v>
      </c>
      <c r="K151" s="7">
        <f t="shared" ca="1" si="172"/>
        <v>7</v>
      </c>
      <c r="L151" s="7"/>
      <c r="M151" s="7" t="str">
        <f>CHAR(M150+96)&amp;")"</f>
        <v>f)</v>
      </c>
      <c r="N151" s="7"/>
      <c r="O151" s="7"/>
      <c r="P151" s="7">
        <f ca="1">IF(AK151&gt;0,AK151,"")</f>
        <v>1</v>
      </c>
      <c r="Q151" s="7">
        <f t="shared" ref="Q151:Q153" ca="1" si="173">AL151</f>
        <v>5</v>
      </c>
      <c r="R151" s="7">
        <f t="shared" ref="R151:R153" ca="1" si="174">AM151</f>
        <v>2</v>
      </c>
      <c r="S151" s="7">
        <f t="shared" ref="S151:S153" ca="1" si="175">AN151</f>
        <v>4</v>
      </c>
      <c r="T151" s="7">
        <f t="shared" ref="T151:T153" ca="1" si="176">AO151</f>
        <v>6</v>
      </c>
      <c r="U151" s="7">
        <f t="shared" ref="U151:U153" ca="1" si="177">AP151</f>
        <v>2</v>
      </c>
      <c r="V151" s="7">
        <f ca="1">AQ151</f>
        <v>4</v>
      </c>
      <c r="W151" s="7"/>
      <c r="X151" s="8"/>
      <c r="Y151" s="12">
        <f ca="1">Y155+Y153+Y152</f>
        <v>1276747</v>
      </c>
      <c r="Z151" s="6">
        <f ca="1">($Y151-INT($Y151/10000000)*10000000-AA151*100000-AB151*10000-AC151*1000-AD151*100-AE151*10-AF151)/1000000</f>
        <v>1</v>
      </c>
      <c r="AA151" s="6">
        <f ca="1">($Y151-INT($Y151/1000000)*1000000-AB151*10000-AC151*1000-AD151*100-AE151*10-AF151)/100000</f>
        <v>2</v>
      </c>
      <c r="AB151" s="6">
        <f ca="1">($Y151-INT($Y151/100000)*100000-AC151*1000-AD151*100-AE151*10-AF151)/10000</f>
        <v>7</v>
      </c>
      <c r="AC151" s="6">
        <f ca="1">($Y151-INT($Y151/10000)*10000-AD151*100-AE151*10-AF151)/1000</f>
        <v>6</v>
      </c>
      <c r="AD151" s="6">
        <f ca="1">($Y151-INT($Y151/1000)*1000-AE151*10-AF151)/100</f>
        <v>7</v>
      </c>
      <c r="AE151" s="6">
        <f ca="1">($Y151-INT($Y151/100)*100-AF151)/10</f>
        <v>4</v>
      </c>
      <c r="AF151" s="6">
        <f ca="1">$Y151-INT($Y151/10)*10</f>
        <v>7</v>
      </c>
      <c r="AJ151" s="63">
        <f ca="1">AJ155+AJ153+AJ152</f>
        <v>1524624</v>
      </c>
      <c r="AK151" s="61">
        <f ca="1">($AJ151-INT($AJ151/10000000)*10000000-AL151*100000-AM151*10000-AN151*1000-AO151*100-AP151*10-AQ151)/1000000</f>
        <v>1</v>
      </c>
      <c r="AL151" s="6">
        <f ca="1">($AJ151-INT($AJ151/1000000)*1000000-AM151*10000-AN151*1000-AO151*100-AP151*10-AQ151)/100000</f>
        <v>5</v>
      </c>
      <c r="AM151" s="6">
        <f ca="1">($AJ151-INT($AJ151/100000)*100000-AN151*1000-AO151*100-AP151*10-AQ151)/10000</f>
        <v>2</v>
      </c>
      <c r="AN151" s="6">
        <f ca="1">($AJ151-INT($AJ151/10000)*10000-AO151*100-AP151*10-AQ151)/1000</f>
        <v>4</v>
      </c>
      <c r="AO151" s="6">
        <f ca="1">($AJ151-INT($AJ151/1000)*1000-AP151*10-AQ151)/100</f>
        <v>6</v>
      </c>
      <c r="AP151" s="6">
        <f ca="1">($AJ151-INT($AJ151/100)*100-AQ151)/10</f>
        <v>2</v>
      </c>
      <c r="AQ151" s="6">
        <f ca="1">$AJ151-INT($AJ151/10)*10</f>
        <v>4</v>
      </c>
    </row>
    <row r="152" spans="1:44" x14ac:dyDescent="0.35">
      <c r="B152" s="9"/>
      <c r="C152" s="9"/>
      <c r="D152" s="7" t="s">
        <v>1</v>
      </c>
      <c r="E152" s="7"/>
      <c r="F152" s="7">
        <f t="shared" ref="F152" ca="1" si="178">AA152</f>
        <v>2</v>
      </c>
      <c r="G152" s="7">
        <f t="shared" ref="G152" ca="1" si="179">AB152</f>
        <v>4</v>
      </c>
      <c r="H152" s="7">
        <f t="shared" ref="H152" ca="1" si="180">AC152</f>
        <v>7</v>
      </c>
      <c r="I152" s="7">
        <f t="shared" ref="I152" ca="1" si="181">AD152</f>
        <v>7</v>
      </c>
      <c r="J152" s="7">
        <f t="shared" ref="J152" ca="1" si="182">AE152</f>
        <v>1</v>
      </c>
      <c r="K152" s="7">
        <f t="shared" ref="K152" ca="1" si="183">AF152</f>
        <v>8</v>
      </c>
      <c r="L152" s="7"/>
      <c r="M152" s="9"/>
      <c r="N152" s="9"/>
      <c r="O152" s="7" t="s">
        <v>1</v>
      </c>
      <c r="P152" s="7"/>
      <c r="Q152" s="7">
        <f t="shared" ref="Q152" ca="1" si="184">AL152</f>
        <v>8</v>
      </c>
      <c r="R152" s="7">
        <f t="shared" ref="R152" ca="1" si="185">AM152</f>
        <v>8</v>
      </c>
      <c r="S152" s="7">
        <f t="shared" ref="S152" ca="1" si="186">AN152</f>
        <v>9</v>
      </c>
      <c r="T152" s="7">
        <f t="shared" ref="T152" ca="1" si="187">AO152</f>
        <v>1</v>
      </c>
      <c r="U152" s="7">
        <f t="shared" ref="U152" ca="1" si="188">AP152</f>
        <v>1</v>
      </c>
      <c r="V152" s="7">
        <f ca="1">AQ152</f>
        <v>4</v>
      </c>
      <c r="W152" s="7"/>
      <c r="X152" s="8"/>
      <c r="Y152" s="12">
        <f ca="1">ROUND(RAND()*900000+100000,0)</f>
        <v>247718</v>
      </c>
      <c r="Z152" s="6">
        <f ca="1">($Y152-INT($Y152/10000000)*10000000-AA152*100000-AB152*10000-AC152*1000-AD152*100-AE152*10-AF152)/1000000</f>
        <v>0</v>
      </c>
      <c r="AA152" s="6">
        <f ca="1">($Y152-INT($Y152/1000000)*1000000-AB152*10000-AC152*1000-AD152*100-AE152*10-AF152)/100000</f>
        <v>2</v>
      </c>
      <c r="AB152" s="6">
        <f ca="1">($Y152-INT($Y152/100000)*100000-AC152*1000-AD152*100-AE152*10-AF152)/10000</f>
        <v>4</v>
      </c>
      <c r="AC152" s="6">
        <f ca="1">($Y152-INT($Y152/10000)*10000-AD152*100-AE152*10-AF152)/1000</f>
        <v>7</v>
      </c>
      <c r="AD152" s="6">
        <f ca="1">($Y152-INT($Y152/1000)*1000-AE152*10-AF152)/100</f>
        <v>7</v>
      </c>
      <c r="AE152" s="6">
        <f ca="1">($Y152-INT($Y152/100)*100-AF152)/10</f>
        <v>1</v>
      </c>
      <c r="AF152" s="6">
        <f ca="1">$Y152-INT($Y152/10)*10</f>
        <v>8</v>
      </c>
      <c r="AJ152" s="63">
        <f ca="1">ROUND(RAND()*900000+100000,0)</f>
        <v>889114</v>
      </c>
      <c r="AK152" s="61">
        <f ca="1">($AJ152-INT($AJ152/10000000)*10000000-AL152*100000-AM152*10000-AN152*1000-AO152*100-AP152*10-AQ152)/1000000</f>
        <v>0</v>
      </c>
      <c r="AL152" s="6">
        <f ca="1">($AJ152-INT($AJ152/1000000)*1000000-AM152*10000-AN152*1000-AO152*100-AP152*10-AQ152)/100000</f>
        <v>8</v>
      </c>
      <c r="AM152" s="6">
        <f ca="1">($AJ152-INT($AJ152/100000)*100000-AN152*1000-AO152*100-AP152*10-AQ152)/10000</f>
        <v>8</v>
      </c>
      <c r="AN152" s="6">
        <f ca="1">($AJ152-INT($AJ152/10000)*10000-AO152*100-AP152*10-AQ152)/1000</f>
        <v>9</v>
      </c>
      <c r="AO152" s="6">
        <f ca="1">($AJ152-INT($AJ152/1000)*1000-AP152*10-AQ152)/100</f>
        <v>1</v>
      </c>
      <c r="AP152" s="6">
        <f ca="1">($AJ152-INT($AJ152/100)*100-AQ152)/10</f>
        <v>1</v>
      </c>
      <c r="AQ152" s="6">
        <f ca="1">$AJ152-INT($AJ152/10)*10</f>
        <v>4</v>
      </c>
    </row>
    <row r="153" spans="1:44" x14ac:dyDescent="0.35">
      <c r="B153" s="9"/>
      <c r="C153" s="9"/>
      <c r="D153" s="7" t="s">
        <v>1</v>
      </c>
      <c r="E153" s="7"/>
      <c r="F153" s="7">
        <f t="shared" ca="1" si="172"/>
        <v>3</v>
      </c>
      <c r="G153" s="7">
        <f t="shared" ca="1" si="172"/>
        <v>2</v>
      </c>
      <c r="H153" s="7">
        <f t="shared" ca="1" si="172"/>
        <v>9</v>
      </c>
      <c r="I153" s="7">
        <f t="shared" ca="1" si="172"/>
        <v>5</v>
      </c>
      <c r="J153" s="7">
        <f t="shared" ca="1" si="172"/>
        <v>3</v>
      </c>
      <c r="K153" s="7">
        <f t="shared" ca="1" si="172"/>
        <v>5</v>
      </c>
      <c r="L153" s="7"/>
      <c r="M153" s="9"/>
      <c r="N153" s="9"/>
      <c r="O153" s="7" t="s">
        <v>1</v>
      </c>
      <c r="P153" s="7"/>
      <c r="Q153" s="7">
        <f t="shared" ca="1" si="173"/>
        <v>5</v>
      </c>
      <c r="R153" s="7">
        <f t="shared" ca="1" si="174"/>
        <v>0</v>
      </c>
      <c r="S153" s="7">
        <f t="shared" ca="1" si="175"/>
        <v>7</v>
      </c>
      <c r="T153" s="7">
        <f t="shared" ca="1" si="176"/>
        <v>7</v>
      </c>
      <c r="U153" s="7">
        <f t="shared" ca="1" si="177"/>
        <v>1</v>
      </c>
      <c r="V153" s="7">
        <f ca="1">AQ153</f>
        <v>1</v>
      </c>
      <c r="W153" s="7"/>
      <c r="X153" s="8"/>
      <c r="Y153" s="12">
        <f ca="1">ROUND(RAND()*900000+100000,0)</f>
        <v>329535</v>
      </c>
      <c r="Z153" s="6">
        <f ca="1">($Y153-INT($Y153/10000000)*10000000-AA153*100000-AB153*10000-AC153*1000-AD153*100-AE153*10-AF153)/1000000</f>
        <v>0</v>
      </c>
      <c r="AA153" s="6">
        <f ca="1">($Y153-INT($Y153/1000000)*1000000-AB153*10000-AC153*1000-AD153*100-AE153*10-AF153)/100000</f>
        <v>3</v>
      </c>
      <c r="AB153" s="6">
        <f ca="1">($Y153-INT($Y153/100000)*100000-AC153*1000-AD153*100-AE153*10-AF153)/10000</f>
        <v>2</v>
      </c>
      <c r="AC153" s="6">
        <f ca="1">($Y153-INT($Y153/10000)*10000-AD153*100-AE153*10-AF153)/1000</f>
        <v>9</v>
      </c>
      <c r="AD153" s="6">
        <f ca="1">($Y153-INT($Y153/1000)*1000-AE153*10-AF153)/100</f>
        <v>5</v>
      </c>
      <c r="AE153" s="6">
        <f ca="1">($Y153-INT($Y153/100)*100-AF153)/10</f>
        <v>3</v>
      </c>
      <c r="AF153" s="6">
        <f ca="1">$Y153-INT($Y153/10)*10</f>
        <v>5</v>
      </c>
      <c r="AJ153" s="63">
        <f ca="1">ROUND(RAND()*900000+100000,0)</f>
        <v>507711</v>
      </c>
      <c r="AK153" s="61">
        <f ca="1">($AJ153-INT($AJ153/10000000)*10000000-AL153*100000-AM153*10000-AN153*1000-AO153*100-AP153*10-AQ153)/1000000</f>
        <v>0</v>
      </c>
      <c r="AL153" s="6">
        <f ca="1">($AJ153-INT($AJ153/1000000)*1000000-AM153*10000-AN153*1000-AO153*100-AP153*10-AQ153)/100000</f>
        <v>5</v>
      </c>
      <c r="AM153" s="6">
        <f ca="1">($AJ153-INT($AJ153/100000)*100000-AN153*1000-AO153*100-AP153*10-AQ153)/10000</f>
        <v>0</v>
      </c>
      <c r="AN153" s="6">
        <f ca="1">($AJ153-INT($AJ153/10000)*10000-AO153*100-AP153*10-AQ153)/1000</f>
        <v>7</v>
      </c>
      <c r="AO153" s="6">
        <f ca="1">($AJ153-INT($AJ153/1000)*1000-AP153*10-AQ153)/100</f>
        <v>7</v>
      </c>
      <c r="AP153" s="6">
        <f ca="1">($AJ153-INT($AJ153/100)*100-AQ153)/10</f>
        <v>1</v>
      </c>
      <c r="AQ153" s="6">
        <f ca="1">$AJ153-INT($AJ153/10)*10</f>
        <v>1</v>
      </c>
    </row>
    <row r="154" spans="1:44" ht="12" customHeight="1" thickBot="1" x14ac:dyDescent="0.4">
      <c r="B154" s="9"/>
      <c r="C154" s="9"/>
      <c r="D154" s="10"/>
      <c r="E154" s="11">
        <f t="shared" ref="E154:I154" ca="1" si="189">MAX(ROUNDUP((-(F151-(F154+F153+F152))/10),0),0)</f>
        <v>1</v>
      </c>
      <c r="F154" s="11">
        <f t="shared" ca="1" si="189"/>
        <v>1</v>
      </c>
      <c r="G154" s="11">
        <f t="shared" ca="1" si="189"/>
        <v>2</v>
      </c>
      <c r="H154" s="11">
        <f t="shared" ca="1" si="189"/>
        <v>1</v>
      </c>
      <c r="I154" s="11">
        <f t="shared" ca="1" si="189"/>
        <v>1</v>
      </c>
      <c r="J154" s="11">
        <f ca="1">MAX(ROUNDUP((-(K151-(K154+K153+K152))/10),0),0)</f>
        <v>1</v>
      </c>
      <c r="K154" s="10"/>
      <c r="L154" s="7"/>
      <c r="M154" s="9"/>
      <c r="N154" s="9"/>
      <c r="O154" s="10"/>
      <c r="P154" s="11">
        <f t="shared" ref="P154:T154" ca="1" si="190">MAX(ROUNDUP((-(Q151-(Q154+Q153+Q152))/10),0),0)</f>
        <v>1</v>
      </c>
      <c r="Q154" s="11">
        <f t="shared" ca="1" si="190"/>
        <v>1</v>
      </c>
      <c r="R154" s="11">
        <f t="shared" ca="1" si="190"/>
        <v>2</v>
      </c>
      <c r="S154" s="11">
        <f t="shared" ca="1" si="190"/>
        <v>1</v>
      </c>
      <c r="T154" s="11">
        <f t="shared" ca="1" si="190"/>
        <v>1</v>
      </c>
      <c r="U154" s="11">
        <f ca="1">MAX(ROUNDUP((-(V151-(V154+V153+V152))/10),0),0)</f>
        <v>1</v>
      </c>
      <c r="V154" s="10"/>
      <c r="W154" s="7"/>
      <c r="X154" s="8"/>
      <c r="Y154" s="12"/>
      <c r="AJ154" s="63"/>
    </row>
    <row r="155" spans="1:44" x14ac:dyDescent="0.35">
      <c r="B155" s="9"/>
      <c r="C155" s="9"/>
      <c r="D155" s="7"/>
      <c r="E155" s="7"/>
      <c r="F155" s="7">
        <f t="shared" ref="F155:K155" ca="1" si="191">AA155</f>
        <v>6</v>
      </c>
      <c r="G155" s="7">
        <f t="shared" ca="1" si="191"/>
        <v>9</v>
      </c>
      <c r="H155" s="7">
        <f t="shared" ca="1" si="191"/>
        <v>9</v>
      </c>
      <c r="I155" s="7">
        <f t="shared" ca="1" si="191"/>
        <v>4</v>
      </c>
      <c r="J155" s="7">
        <f t="shared" ca="1" si="191"/>
        <v>9</v>
      </c>
      <c r="K155" s="7">
        <f t="shared" ca="1" si="191"/>
        <v>4</v>
      </c>
      <c r="L155" s="7"/>
      <c r="M155" s="9"/>
      <c r="N155" s="9"/>
      <c r="O155" s="7"/>
      <c r="P155" s="7"/>
      <c r="Q155" s="7">
        <f t="shared" ref="Q155" ca="1" si="192">AL155</f>
        <v>1</v>
      </c>
      <c r="R155" s="7">
        <f t="shared" ref="R155" ca="1" si="193">AM155</f>
        <v>2</v>
      </c>
      <c r="S155" s="7">
        <f t="shared" ref="S155" ca="1" si="194">AN155</f>
        <v>7</v>
      </c>
      <c r="T155" s="7">
        <f t="shared" ref="T155" ca="1" si="195">AO155</f>
        <v>7</v>
      </c>
      <c r="U155" s="7">
        <f t="shared" ref="U155" ca="1" si="196">AP155</f>
        <v>9</v>
      </c>
      <c r="V155" s="7">
        <f ca="1">AQ155</f>
        <v>9</v>
      </c>
      <c r="W155" s="7"/>
      <c r="X155" s="8"/>
      <c r="Y155" s="12">
        <f ca="1">ROUND(RAND()*900000+100000,0)</f>
        <v>699494</v>
      </c>
      <c r="Z155" s="6">
        <f ca="1">($Y155-INT($Y155/10000000)*10000000-AA155*100000-AB155*10000-AC155*1000-AD155*100-AE155*10-AF155)/1000000</f>
        <v>0</v>
      </c>
      <c r="AA155" s="6">
        <f ca="1">($Y155-INT($Y155/1000000)*1000000-AB155*10000-AC155*1000-AD155*100-AE155*10-AF155)/100000</f>
        <v>6</v>
      </c>
      <c r="AB155" s="6">
        <f ca="1">($Y155-INT($Y155/100000)*100000-AC155*1000-AD155*100-AE155*10-AF155)/10000</f>
        <v>9</v>
      </c>
      <c r="AC155" s="6">
        <f ca="1">($Y155-INT($Y155/10000)*10000-AD155*100-AE155*10-AF155)/1000</f>
        <v>9</v>
      </c>
      <c r="AD155" s="6">
        <f ca="1">($Y155-INT($Y155/1000)*1000-AE155*10-AF155)/100</f>
        <v>4</v>
      </c>
      <c r="AE155" s="6">
        <f ca="1">($Y155-INT($Y155/100)*100-AF155)/10</f>
        <v>9</v>
      </c>
      <c r="AF155" s="6">
        <f ca="1">$Y155-INT($Y155/10)*10</f>
        <v>4</v>
      </c>
      <c r="AJ155" s="63">
        <f ca="1">ROUND(RAND()*900000+100000,0)</f>
        <v>127799</v>
      </c>
      <c r="AK155" s="61">
        <f ca="1">($AJ155-INT($AJ155/10000000)*10000000-AL155*100000-AM155*10000-AN155*1000-AO155*100-AP155*10-AQ155)/1000000</f>
        <v>0</v>
      </c>
      <c r="AL155" s="6">
        <f ca="1">($AJ155-INT($AJ155/1000000)*1000000-AM155*10000-AN155*1000-AO155*100-AP155*10-AQ155)/100000</f>
        <v>1</v>
      </c>
      <c r="AM155" s="6">
        <f ca="1">($AJ155-INT($AJ155/100000)*100000-AN155*1000-AO155*100-AP155*10-AQ155)/10000</f>
        <v>2</v>
      </c>
      <c r="AN155" s="6">
        <f ca="1">($AJ155-INT($AJ155/10000)*10000-AO155*100-AP155*10-AQ155)/1000</f>
        <v>7</v>
      </c>
      <c r="AO155" s="6">
        <f ca="1">($AJ155-INT($AJ155/1000)*1000-AP155*10-AQ155)/100</f>
        <v>7</v>
      </c>
      <c r="AP155" s="6">
        <f ca="1">($AJ155-INT($AJ155/100)*100-AQ155)/10</f>
        <v>9</v>
      </c>
      <c r="AQ155" s="6">
        <f ca="1">$AJ155-INT($AJ155/10)*10</f>
        <v>9</v>
      </c>
    </row>
    <row r="156" spans="1:44" ht="9" customHeight="1" x14ac:dyDescent="0.35">
      <c r="B156" s="6">
        <f>B150+2</f>
        <v>7</v>
      </c>
      <c r="C156" s="6"/>
      <c r="D156" s="7"/>
      <c r="E156" s="7"/>
      <c r="F156" s="7"/>
      <c r="G156" s="7"/>
      <c r="H156" s="7"/>
      <c r="I156" s="7"/>
      <c r="J156" s="7"/>
      <c r="K156" s="7"/>
      <c r="L156" s="7"/>
      <c r="M156" s="9">
        <f>B156+1</f>
        <v>8</v>
      </c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8"/>
      <c r="Z156" s="6" t="s">
        <v>3</v>
      </c>
      <c r="AA156" s="6" t="s">
        <v>4</v>
      </c>
      <c r="AB156" s="6" t="s">
        <v>5</v>
      </c>
      <c r="AC156" s="6" t="s">
        <v>6</v>
      </c>
      <c r="AD156" s="6" t="s">
        <v>7</v>
      </c>
      <c r="AE156" s="6" t="s">
        <v>8</v>
      </c>
      <c r="AF156" s="6" t="s">
        <v>9</v>
      </c>
      <c r="AJ156" s="63"/>
      <c r="AK156" s="61" t="s">
        <v>3</v>
      </c>
      <c r="AL156" s="6" t="s">
        <v>4</v>
      </c>
      <c r="AM156" s="6" t="s">
        <v>5</v>
      </c>
      <c r="AN156" s="6" t="s">
        <v>6</v>
      </c>
      <c r="AO156" s="6" t="s">
        <v>7</v>
      </c>
      <c r="AP156" s="6" t="s">
        <v>8</v>
      </c>
      <c r="AQ156" s="6" t="s">
        <v>9</v>
      </c>
    </row>
    <row r="157" spans="1:44" x14ac:dyDescent="0.35">
      <c r="A157" s="2" t="s">
        <v>26</v>
      </c>
      <c r="C157" s="2"/>
      <c r="Y157" s="12"/>
    </row>
    <row r="158" spans="1:44" s="6" customFormat="1" x14ac:dyDescent="0.35">
      <c r="B158" s="9"/>
      <c r="C158" s="9"/>
      <c r="D158" s="9"/>
      <c r="E158" s="9">
        <f t="shared" ref="E158:K158" si="197">E266</f>
        <v>0</v>
      </c>
      <c r="F158" s="9">
        <f t="shared" si="197"/>
        <v>0</v>
      </c>
      <c r="G158" s="9">
        <f t="shared" si="197"/>
        <v>0</v>
      </c>
      <c r="H158" s="9">
        <f t="shared" si="197"/>
        <v>0</v>
      </c>
      <c r="I158" s="9">
        <f t="shared" si="197"/>
        <v>0</v>
      </c>
      <c r="J158" s="9">
        <f t="shared" si="197"/>
        <v>0</v>
      </c>
      <c r="K158" s="9">
        <f t="shared" si="197"/>
        <v>0</v>
      </c>
      <c r="L158" s="9"/>
      <c r="M158" s="9">
        <f>M266</f>
        <v>0</v>
      </c>
      <c r="N158" s="9">
        <f>N266</f>
        <v>0</v>
      </c>
      <c r="O158" s="9"/>
      <c r="P158" s="9">
        <f t="shared" ref="P158:V158" si="198">P266</f>
        <v>0</v>
      </c>
      <c r="Q158" s="9">
        <f t="shared" si="198"/>
        <v>0</v>
      </c>
      <c r="R158" s="9">
        <f t="shared" si="198"/>
        <v>0</v>
      </c>
      <c r="S158" s="9">
        <f t="shared" si="198"/>
        <v>0</v>
      </c>
      <c r="T158" s="9">
        <f t="shared" si="198"/>
        <v>0</v>
      </c>
      <c r="U158" s="9">
        <f t="shared" si="198"/>
        <v>0</v>
      </c>
      <c r="V158" s="9">
        <f t="shared" si="198"/>
        <v>0</v>
      </c>
      <c r="W158" s="9"/>
      <c r="X158" s="9"/>
      <c r="Y158" s="12"/>
      <c r="AG158" s="61"/>
      <c r="AH158" s="61"/>
      <c r="AI158" s="61"/>
      <c r="AJ158" s="63"/>
      <c r="AK158" s="61"/>
    </row>
    <row r="159" spans="1:44" x14ac:dyDescent="0.35">
      <c r="B159" s="7" t="s">
        <v>20</v>
      </c>
      <c r="C159" s="7"/>
      <c r="D159" s="7">
        <f ca="1">IF(INT(AL159/1000)=0,"",INT(AL159/1000))</f>
        <v>2</v>
      </c>
      <c r="E159" s="7">
        <f ca="1">IF(AL159&gt;=1000,INT((AL159-D159*1000)/100),INT((AL159)/100))</f>
        <v>8</v>
      </c>
      <c r="F159" s="7">
        <f ca="1">IF(AL159&gt;=1000,INT((AL159-D159*1000-E159*100)/10),INT((AL159-E159*100)/10))</f>
        <v>6</v>
      </c>
      <c r="G159" s="28">
        <f ca="1">IF(AL159&gt;=1000,INT((AL159-D159*1000-E159*100-F159*10)),INT((AL159-E159*100-F159*10)))</f>
        <v>1</v>
      </c>
      <c r="I159" s="29"/>
      <c r="J159" s="7"/>
      <c r="K159" s="28">
        <f ca="1">IF(INT(AO159/1000)=0,"",INT(AO159/1000))</f>
        <v>6</v>
      </c>
      <c r="L159" s="7">
        <f ca="1">IF(AO159&gt;=1000,INT((AO159-K159*1000)/100),INT((AO159)/100))</f>
        <v>7</v>
      </c>
      <c r="M159" s="7">
        <f ca="1">IF(AO159&gt;=1000,INT((AO159-K159*1000-L159*100)/10),INT((AO159-L159*100)/10))</f>
        <v>7</v>
      </c>
      <c r="N159" s="7">
        <f ca="1">IF(AO159&gt;=1000,INT((AO159-K159*1000-L159*100-M159*10)),INT((AO159-L159*100-M159*10)))</f>
        <v>8</v>
      </c>
      <c r="Q159" s="7"/>
      <c r="R159" s="7">
        <f ca="1">IF(INT(AR159/1000)=0,"",INT(AR159/1000))</f>
        <v>4</v>
      </c>
      <c r="S159" s="7">
        <f ca="1">IF(AR159&gt;=1000,INT((AR159-R159*1000)/100),INT((AR159)/100))</f>
        <v>6</v>
      </c>
      <c r="T159" s="7">
        <f ca="1">IF(AR159&gt;=1000,INT((AR159-R159*1000-S159*100)/10),INT((AR159-S159*100)/10))</f>
        <v>1</v>
      </c>
      <c r="U159" s="28">
        <f ca="1">IF(AR159&gt;=1000,INT((AR159-R159*1000-S159*100-T159*10)),INT((AR159-S159*100-T159*10)))</f>
        <v>0</v>
      </c>
      <c r="X159" s="24"/>
      <c r="Y159" s="12"/>
      <c r="AL159" s="23">
        <f ca="1">ROUND(RAND()*9000+100,0)</f>
        <v>2861</v>
      </c>
      <c r="AO159" s="23">
        <f ca="1">ROUND(RAND()*9000+100,0)</f>
        <v>6778</v>
      </c>
      <c r="AR159" s="23">
        <f ca="1">ROUND(RAND()*9000+100,0)</f>
        <v>4610</v>
      </c>
    </row>
    <row r="160" spans="1:44" x14ac:dyDescent="0.35">
      <c r="B160" s="9"/>
      <c r="C160" s="7" t="s">
        <v>19</v>
      </c>
      <c r="D160" s="7">
        <f ca="1">IF(INT(AL160/1000)=0,"",INT(AL160/1000))</f>
        <v>8</v>
      </c>
      <c r="E160" s="7">
        <f ca="1">IF(AL160&gt;=1000,INT((AL160-D160*1000)/100),INT((AL160)/100))</f>
        <v>3</v>
      </c>
      <c r="F160" s="28">
        <f ca="1">IF(AL160&gt;=1000,INT((AL160-D160*1000-E160*100)/10),INT((AL160-E160*100)/10))</f>
        <v>1</v>
      </c>
      <c r="G160" s="7">
        <f ca="1">IF(AL160&gt;=1000,INT((AL160-D160*1000-E160*100-F160*10)),INT((AL160-E160*100-F160*10)))</f>
        <v>2</v>
      </c>
      <c r="I160" s="29"/>
      <c r="J160" s="7" t="s">
        <v>19</v>
      </c>
      <c r="K160" s="7">
        <f ca="1">IF(INT(AO160/1000)=0,"",INT(AO160/1000))</f>
        <v>2</v>
      </c>
      <c r="L160" s="28">
        <f ca="1">IF(AO160&gt;=1000,INT((AO160-K160*1000)/100),INT((AO160)/100))</f>
        <v>8</v>
      </c>
      <c r="M160" s="7">
        <f ca="1">IF(AO160&gt;=1000,INT((AO160-K160*1000-L160*100)/10),INT((AO160-L160*100)/10))</f>
        <v>5</v>
      </c>
      <c r="N160" s="7">
        <f ca="1">IF(AO160&gt;=1000,INT((AO160-K160*1000-L160*100-M160*10)),INT((AO160-L160*100-M160*10)))</f>
        <v>5</v>
      </c>
      <c r="Q160" s="7" t="s">
        <v>19</v>
      </c>
      <c r="R160" s="7">
        <f ca="1">IF(INT(AR160/1000)=0,"",INT(AR160/1000))</f>
        <v>6</v>
      </c>
      <c r="S160" s="28">
        <f ca="1">IF(AR160&gt;=1000,INT((AR160-R160*1000)/100),INT((AR160)/100))</f>
        <v>5</v>
      </c>
      <c r="T160" s="7">
        <f ca="1">IF(AR160&gt;=1000,INT((AR160-R160*1000-S160*100)/10),INT((AR160-S160*100)/10))</f>
        <v>4</v>
      </c>
      <c r="U160" s="7">
        <f ca="1">IF(AR160&gt;=1000,INT((AR160-R160*1000-S160*100-T160*10)),INT((AR160-S160*100-T160*10)))</f>
        <v>0</v>
      </c>
      <c r="X160" s="24"/>
      <c r="Y160" s="12"/>
      <c r="AJ160" s="63"/>
      <c r="AL160" s="23">
        <f ca="1">ROUND(RAND()*9000,0)</f>
        <v>8312</v>
      </c>
      <c r="AO160" s="23">
        <f ca="1">ROUND(RAND()*9000,0)</f>
        <v>2855</v>
      </c>
      <c r="AR160" s="23">
        <f ca="1">ROUND(RAND()*9000,0)</f>
        <v>6540</v>
      </c>
    </row>
    <row r="161" spans="1:44" ht="16" thickBot="1" x14ac:dyDescent="0.4">
      <c r="B161" s="9"/>
      <c r="C161" s="10" t="s">
        <v>19</v>
      </c>
      <c r="D161" s="10">
        <f ca="1">IF(INT(AL161/1000)=0,"",INT(AL161/1000))</f>
        <v>1</v>
      </c>
      <c r="E161" s="30">
        <f ca="1">IF(AL161&gt;=1000,INT((AL161-D161*1000)/100),INT((AL161)/100))</f>
        <v>9</v>
      </c>
      <c r="F161" s="10">
        <f ca="1">IF(AL161&gt;=1000,INT((AL161-D161*1000-E161*100)/10),INT((AL161-E161*100)/10))</f>
        <v>9</v>
      </c>
      <c r="G161" s="10">
        <f ca="1">IF(AL161&gt;=1000,INT((AL161-D161*1000-E161*100-F161*10)),INT((AL161-E161*100-F161*10)))</f>
        <v>4</v>
      </c>
      <c r="I161" s="29"/>
      <c r="J161" s="10" t="s">
        <v>19</v>
      </c>
      <c r="K161" s="10">
        <f ca="1">IF(INT(AO161/1000)=0,"",INT(AO161/1000))</f>
        <v>5</v>
      </c>
      <c r="L161" s="10">
        <f ca="1">IF(AO161&gt;=1000,INT((AO161-K161*1000)/100),INT((AO161)/100))</f>
        <v>0</v>
      </c>
      <c r="M161" s="30">
        <f ca="1">IF(AO161&gt;=1000,INT((AO161-K161*1000-L161*100)/10),INT((AO161-L161*100)/10))</f>
        <v>6</v>
      </c>
      <c r="N161" s="10">
        <f ca="1">IF(AO161&gt;=1000,INT((AO161-K161*1000-L161*100-M161*10)),INT((AO161-L161*100-M161*10)))</f>
        <v>5</v>
      </c>
      <c r="Q161" s="10" t="s">
        <v>19</v>
      </c>
      <c r="R161" s="10">
        <f ca="1">IF(INT(AR161/1000)=0,"",INT(AR161/1000))</f>
        <v>3</v>
      </c>
      <c r="S161" s="10">
        <f ca="1">IF(AR161&gt;=1000,INT((AR161-R161*1000)/100),INT((AR161)/100))</f>
        <v>5</v>
      </c>
      <c r="T161" s="30">
        <f ca="1">IF(AR161&gt;=1000,INT((AR161-R161*1000-S161*100)/10),INT((AR161-S161*100)/10))</f>
        <v>5</v>
      </c>
      <c r="U161" s="10">
        <f ca="1">IF(AR161&gt;=1000,INT((AR161-R161*1000-S161*100-T161*10)),INT((AR161-S161*100-T161*10)))</f>
        <v>3</v>
      </c>
      <c r="X161" s="24"/>
      <c r="Y161" s="12"/>
      <c r="AJ161" s="63"/>
      <c r="AL161" s="23">
        <f ca="1">ROUND(RAND()*9000,0)</f>
        <v>1994</v>
      </c>
      <c r="AO161" s="23">
        <f ca="1">ROUND(RAND()*9000,0)</f>
        <v>5065</v>
      </c>
      <c r="AR161" s="23">
        <f ca="1">ROUND(RAND()*9000,0)</f>
        <v>3553</v>
      </c>
    </row>
    <row r="162" spans="1:44" x14ac:dyDescent="0.35">
      <c r="B162" s="9"/>
      <c r="C162" s="7">
        <f ca="1">IF(INT(AL162/10000)=0,"",INT(AL162/10000))</f>
        <v>1</v>
      </c>
      <c r="D162" s="28">
        <f ca="1">IF(C162="",INT(AL162/1000),INT((AL162-C162*10000)/1000))</f>
        <v>3</v>
      </c>
      <c r="E162" s="7">
        <f ca="1">IF(D162="",INT(AL162/100),IF(C162="",INT((AL162-D162*1000)/100),INT((AL162-C162*10000-D162*1000)/100)))</f>
        <v>1</v>
      </c>
      <c r="F162" s="7">
        <f ca="1">IF(D162="",INT(AL162/100),IF(C162="",INT((AL162-D162*1000-E162*100)/10),INT((AL162-C162*10000-D162*1000-E162*100)/10)))</f>
        <v>6</v>
      </c>
      <c r="G162" s="7">
        <f ca="1">IF(D162="",INT(AL162/100),IF(C162="",INT((AL162-D162*1000-E162*100-F162*10)),INT((AL162-C162*10000-D162*1000-E162*100-F162*10))))</f>
        <v>7</v>
      </c>
      <c r="I162" s="29"/>
      <c r="J162" s="7">
        <f ca="1">IF(INT(AO162/10000)=0,"",INT(AO162/10000))</f>
        <v>1</v>
      </c>
      <c r="K162" s="7">
        <f ca="1">IF(J162="",INT(AO162/1000),INT((AO162-J162*10000)/1000))</f>
        <v>4</v>
      </c>
      <c r="L162" s="7">
        <f ca="1">IF(K162="",INT(AO162/100),IF(J162="",INT((AO162-K162*1000)/100),INT((AO162-J162*10000-K162*1000)/100)))</f>
        <v>6</v>
      </c>
      <c r="M162" s="7">
        <f ca="1">IF(K162="",INT(AO162/100),IF(J162="",INT((AO162-K162*1000-L162*100)/10),INT((AO162-J162*10000-K162*1000-L162*100)/10)))</f>
        <v>9</v>
      </c>
      <c r="N162" s="28">
        <f ca="1">IF(K162="",INT(AO162/100),IF(J162="",INT((AO162-K162*1000-L162*100-M162*10)),INT((AO162-J162*10000-K162*1000-L162*100-M162*10))))</f>
        <v>8</v>
      </c>
      <c r="Q162" s="7">
        <f ca="1">IF(INT(AR162/10000)=0,"",INT(AR162/10000))</f>
        <v>1</v>
      </c>
      <c r="R162" s="28">
        <f ca="1">IF(Q162="",INT(AR162/1000),INT((AR162-Q162*10000)/1000))</f>
        <v>4</v>
      </c>
      <c r="S162" s="7">
        <f ca="1">IF(R162="",INT(AR162/100),IF(Q162="",INT((AR162-R162*1000)/100),INT((AR162-Q162*10000-R162*1000)/100)))</f>
        <v>7</v>
      </c>
      <c r="T162" s="7">
        <f ca="1">IF(R162="",INT(AR162/100),IF(Q162="",INT((AR162-R162*1000-S162*100)/10),INT((AR162-Q162*10000-R162*1000-S162*100)/10)))</f>
        <v>0</v>
      </c>
      <c r="U162" s="7">
        <f ca="1">IF(R162="",INT(AR162/100),IF(Q162="",INT((AR162-R162*1000-S162*100-T162*10)),INT((AR162-Q162*10000-R162*1000-S162*100-T162*10))))</f>
        <v>3</v>
      </c>
      <c r="X162" s="24"/>
      <c r="AJ162" s="63"/>
      <c r="AL162" s="23">
        <f ca="1">SUM(AL159:AL161)</f>
        <v>13167</v>
      </c>
      <c r="AO162" s="23">
        <f ca="1">SUM(AO159:AO161)</f>
        <v>14698</v>
      </c>
      <c r="AR162" s="23">
        <f ca="1">SUM(AR159:AR161)</f>
        <v>14703</v>
      </c>
    </row>
    <row r="163" spans="1:44" x14ac:dyDescent="0.35">
      <c r="B163" s="9"/>
      <c r="C163" s="9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8"/>
      <c r="AJ163" s="63"/>
    </row>
    <row r="164" spans="1:44" x14ac:dyDescent="0.35">
      <c r="A164" s="2" t="s">
        <v>27</v>
      </c>
      <c r="C164" s="9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8"/>
      <c r="AJ164" s="63"/>
    </row>
    <row r="165" spans="1:44" ht="9" customHeight="1" x14ac:dyDescent="0.35">
      <c r="B165" s="6"/>
      <c r="C165" s="6"/>
      <c r="D165" s="7"/>
      <c r="E165" s="7"/>
      <c r="F165" s="7"/>
      <c r="G165" s="7"/>
      <c r="H165" s="7"/>
      <c r="I165" s="7"/>
      <c r="J165" s="7"/>
      <c r="K165" s="7"/>
      <c r="L165" s="7"/>
      <c r="M165" s="9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8"/>
      <c r="AJ165" s="63"/>
    </row>
    <row r="166" spans="1:44" ht="16" thickBot="1" x14ac:dyDescent="0.4">
      <c r="B166" s="9"/>
      <c r="C166" s="31">
        <f ca="1">RANDBETWEEN(1,9)</f>
        <v>9</v>
      </c>
      <c r="D166" s="31">
        <f ca="1">RANDBETWEEN(0,9)</f>
        <v>8</v>
      </c>
      <c r="E166" s="31">
        <f ca="1">RANDBETWEEN(0,9)</f>
        <v>7</v>
      </c>
      <c r="F166" s="32" t="s">
        <v>28</v>
      </c>
      <c r="G166" s="31">
        <f ca="1">RANDBETWEEN(1,9)</f>
        <v>2</v>
      </c>
      <c r="H166" s="31">
        <f ca="1">RANDBETWEEN(1,9)</f>
        <v>2</v>
      </c>
      <c r="I166" s="7"/>
      <c r="J166" s="31">
        <f ca="1">RANDBETWEEN(1,9)</f>
        <v>6</v>
      </c>
      <c r="K166" s="31">
        <f ca="1">RANDBETWEEN(0,9)</f>
        <v>3</v>
      </c>
      <c r="L166" s="31">
        <f ca="1">RANDBETWEEN(0,9)</f>
        <v>6</v>
      </c>
      <c r="M166" s="32" t="s">
        <v>28</v>
      </c>
      <c r="N166" s="31">
        <f ca="1">RANDBETWEEN(1,9)</f>
        <v>3</v>
      </c>
      <c r="O166" s="31">
        <f ca="1">RANDBETWEEN(1,9)</f>
        <v>7</v>
      </c>
      <c r="P166" s="7"/>
      <c r="Q166" s="25">
        <f ca="1">RANDBETWEEN(1,9)</f>
        <v>5</v>
      </c>
      <c r="R166" s="25">
        <f ca="1">RANDBETWEEN(0,9)</f>
        <v>3</v>
      </c>
      <c r="S166" s="25">
        <f ca="1">RANDBETWEEN(0,9)</f>
        <v>5</v>
      </c>
      <c r="T166" s="26" t="s">
        <v>28</v>
      </c>
      <c r="U166" s="25">
        <f ca="1">RANDBETWEEN(1,9)</f>
        <v>9</v>
      </c>
      <c r="V166" s="25">
        <f ca="1">RANDBETWEEN(1,9)</f>
        <v>3</v>
      </c>
      <c r="W166" s="25">
        <f ca="1">RANDBETWEEN(1,9)</f>
        <v>9</v>
      </c>
      <c r="X166" s="8"/>
      <c r="AJ166" s="63"/>
    </row>
    <row r="167" spans="1:44" x14ac:dyDescent="0.35">
      <c r="B167" s="9"/>
      <c r="C167" s="33"/>
      <c r="D167" s="33" t="str">
        <f ca="1">IF(LEN(TEXT(G166*($AJ166+D166*10+C166*100),0))=4,MID(TEXT(G166*(E166+D166*10+C166*100),0),LEN(TEXT(G166*(E166+D166*10+C166*100),0))-3,1),"")</f>
        <v>1</v>
      </c>
      <c r="E167" s="33" t="str">
        <f ca="1">MID(TEXT(G166*(E166+D166*10+C166*100),0),LEN(TEXT(G166*(E166+D166*10+C166*100),0))-2,1)</f>
        <v>9</v>
      </c>
      <c r="F167" s="33" t="str">
        <f ca="1">MID(TEXT(G166*(E166+D166*10+C166*100),0),LEN(TEXT(G166*(E166+D166*10+C166*100),0))-1,1)</f>
        <v>7</v>
      </c>
      <c r="G167" s="33" t="str">
        <f ca="1">MID(TEXT(G166*(E166+D166*10+C166*100),0),LEN(TEXT(G166*(E166+D166*10+C166*100),0)),1)</f>
        <v>4</v>
      </c>
      <c r="H167" s="33"/>
      <c r="I167" s="7"/>
      <c r="J167" s="33"/>
      <c r="K167" s="33" t="str">
        <f ca="1">IF(LEN(TEXT(N166*($AJ166+K166*10+J166*100),0))=4,MID(TEXT(N166*(L166+K166*10+J166*100),0),LEN(TEXT(N166*(L166+K166*10+J166*100),0))-3,1),"")</f>
        <v>1</v>
      </c>
      <c r="L167" s="33" t="str">
        <f ca="1">MID(TEXT(N166*(L166+K166*10+J166*100),0),LEN(TEXT(N166*(L166+K166*10+J166*100),0))-2,1)</f>
        <v>9</v>
      </c>
      <c r="M167" s="33" t="str">
        <f ca="1">MID(TEXT(N166*(L166+K166*10+J166*100),0),LEN(TEXT(N166*(L166+K166*10+J166*100),0))-1,1)</f>
        <v>0</v>
      </c>
      <c r="N167" s="33" t="str">
        <f ca="1">MID(TEXT(N166*(L166+K166*10+J166*100),0),LEN(TEXT(N166*(L166+K166*10+J166*100),0)),1)</f>
        <v>8</v>
      </c>
      <c r="O167" s="33"/>
      <c r="P167" s="7"/>
      <c r="Q167" s="27"/>
      <c r="R167" s="27" t="str">
        <f ca="1">IF(LEN(TEXT(U166*($AJ166+R166*10+Q166*100),0))=4,MID(TEXT(U166*(S166+R166*10+Q166*100),0),LEN(TEXT(U166*(S166+R166*10+Q166*100),0))-3,1),"")</f>
        <v>4</v>
      </c>
      <c r="S167" s="27" t="str">
        <f ca="1">MID(TEXT(U166*(S166+R166*10+Q166*100),0),LEN(TEXT(U166*(S166+R166*10+Q166*100),0))-2,1)</f>
        <v>8</v>
      </c>
      <c r="T167" s="27" t="str">
        <f ca="1">MID(TEXT(U166*(S166+R166*10+Q166*100),0),LEN(TEXT(U166*(S166+R166*10+Q166*100),0))-1,1)</f>
        <v>1</v>
      </c>
      <c r="U167" s="27" t="str">
        <f ca="1">MID(TEXT(U166*(S166+R166*10+Q166*100),0),LEN(TEXT(U166*(S166+R166*10+Q166*100),0)),1)</f>
        <v>5</v>
      </c>
      <c r="V167" s="27"/>
      <c r="W167" s="27"/>
      <c r="X167" s="8"/>
      <c r="AJ167" s="63"/>
    </row>
    <row r="168" spans="1:44" ht="16" thickBot="1" x14ac:dyDescent="0.4">
      <c r="B168" s="9"/>
      <c r="C168" s="34"/>
      <c r="D168" s="34"/>
      <c r="E168" s="31" t="str">
        <f ca="1">IF(LEN(TEXT(H166*(E166+D166*10+C166*100),0))=4,MID(TEXT(H166*(E166+D166*10+C166*100),0),LEN(TEXT(H166*(E166+D166*10+C166*100),0))-3,1),"")</f>
        <v>1</v>
      </c>
      <c r="F168" s="31" t="str">
        <f ca="1">IF(LEN(TEXT(H166*(E166+D166*10+C166*100),0))&gt;=3,MID(TEXT(H166*(E166+D166*10+C166*100),0),LEN(TEXT(H166*(E166+D166*10+C166*100),0))-2,1),"")</f>
        <v>9</v>
      </c>
      <c r="G168" s="31" t="str">
        <f ca="1">IF(LEN(TEXT(H166*(E166+D166*10+C166*100),0))&gt;=2,MID(TEXT(H166*(E166+D166*10+C166*100),0),LEN(TEXT(H166*(E166+D166*10+C166*100),0))-1,1),"")</f>
        <v>7</v>
      </c>
      <c r="H168" s="31" t="str">
        <f ca="1">MID(TEXT(H166*(E166+D166*10+C166*100),0),LEN(TEXT(H166*(E166+D166*10+C166*100),0)),1)</f>
        <v>4</v>
      </c>
      <c r="I168" s="7"/>
      <c r="J168" s="34"/>
      <c r="K168" s="34"/>
      <c r="L168" s="31" t="str">
        <f ca="1">IF(LEN(TEXT(O166*(L166+K166*10+J166*100),0))=4,MID(TEXT(O166*(L166+K166*10+J166*100),0),LEN(TEXT(O166*(L166+K166*10+J166*100),0))-3,1),"")</f>
        <v>4</v>
      </c>
      <c r="M168" s="31" t="str">
        <f ca="1">IF(LEN(TEXT(O166*(L166+K166*10+J166*100),0))&gt;=3,MID(TEXT(O166*(L166+K166*10+J166*100),0),LEN(TEXT(O166*(L166+K166*10+J166*100),0))-2,1),"")</f>
        <v>4</v>
      </c>
      <c r="N168" s="31" t="str">
        <f ca="1">IF(LEN(TEXT(O166*(L166+K166*10+J166*100),0))&gt;=2,MID(TEXT(O166*(L166+K166*10+J166*100),0),LEN(TEXT(O166*(L166+K166*10+J166*100),0))-1,1),"")</f>
        <v>5</v>
      </c>
      <c r="O168" s="31" t="str">
        <f ca="1">MID(TEXT(O166*(L166+K166*10+J166*100),0),LEN(TEXT(O166*(L166+K166*10+J166*100),0)),1)</f>
        <v>2</v>
      </c>
      <c r="P168" s="7"/>
      <c r="Q168" s="35"/>
      <c r="R168" s="35"/>
      <c r="S168" s="27" t="str">
        <f ca="1">IF(LEN(TEXT(V166*(S166+R166*10+Q166*100),0))=4,MID(TEXT(V166*(S166+R166*10+Q166*100),0),LEN(TEXT(V166*(S166+R166*10+Q166*100),0))-3,1),"")</f>
        <v>1</v>
      </c>
      <c r="T168" s="27" t="str">
        <f ca="1">IF(LEN(TEXT(V166*(S166+R166*10+Q166*100),0))&gt;=3,MID(TEXT(V166*(S166+R166*10+Q166*100),0),LEN(TEXT(V166*(S166+R166*10+Q166*100),0))-2,1),"")</f>
        <v>6</v>
      </c>
      <c r="U168" s="27" t="str">
        <f ca="1">IF(LEN(TEXT(V166*(S166+R166*10+Q166*100),0))&gt;=2,MID(TEXT(V166*(S166+R166*10+Q166*100),0),LEN(TEXT(V166*(S166+R166*10+Q166*100),0))-1,1),"")</f>
        <v>0</v>
      </c>
      <c r="V168" s="27" t="str">
        <f ca="1">MID(TEXT(V166*(S166+R166*10+Q166*100),0),LEN(TEXT(V166*(S166+R166*10+Q166*100),0)),1)</f>
        <v>5</v>
      </c>
      <c r="W168" s="27"/>
      <c r="X168" s="8"/>
      <c r="AJ168" s="63"/>
    </row>
    <row r="169" spans="1:44" ht="16" thickBot="1" x14ac:dyDescent="0.4">
      <c r="B169" s="9"/>
      <c r="D169" s="33" t="str">
        <f ca="1">IF(LEN(TEXT((H166+G166*10)*(E166+D166*10+C166*100),0))&gt;=5,MID(TEXT((H166+G166*10)*(E166+D166*10+C166*100),0),LEN(TEXT((H166+G166*10)*(E166+D166*10+C166*100),0))-4,1),"")</f>
        <v>2</v>
      </c>
      <c r="E169" s="33" t="str">
        <f ca="1">IF(LEN(TEXT((H166+G166*10)*(E166+D166*10+C166*100),0))&gt;=4,MID(TEXT((H166+G166*10)*(E166+D166*10+C166*100),0),LEN(TEXT((H166+G166*10)*(E166+D166*10+C166*100),0))-3,1),"")</f>
        <v>1</v>
      </c>
      <c r="F169" s="33" t="str">
        <f ca="1">IF(LEN(TEXT((H166+G166*10)*(E166+D166*10+C166*100),0))&gt;=3,MID(TEXT((H166+G166*10)*(E166+D166*10+C166*100),0),LEN(TEXT((H166+G166*10)*(E166+D166*10+C166*100),0))-2,1),"")</f>
        <v>7</v>
      </c>
      <c r="G169" s="33" t="str">
        <f ca="1">IF(LEN(TEXT((H166+G166*10)*(E166+D166*10+C166*100),0))&gt;=2,MID(TEXT((H166+G166*10)*(E166+D166*10+C166*100),0),LEN(TEXT((H166+G166*10)*(E166+D166*10+C166*100),0))-1,1),"")</f>
        <v>1</v>
      </c>
      <c r="H169" s="33" t="str">
        <f ca="1">IF(LEN(TEXT(($AM166+G166*10)*(E166+D166*10+C166*100),0))&gt;=1,MID(TEXT((H166+G166*10)*(E166+D166*10+C166*100),0),LEN(TEXT((H166+G166*10)*(E166+D166*10+C166*100),0)),1),"")</f>
        <v>4</v>
      </c>
      <c r="I169" s="7"/>
      <c r="K169" s="33" t="str">
        <f ca="1">IF(LEN(TEXT((O166+N166*10)*(L166+K166*10+J166*100),0))&gt;=5,MID(TEXT((O166+N166*10)*(L166+K166*10+J166*100),0),LEN(TEXT((O166+N166*10)*(L166+K166*10+J166*100),0))-4,1),"")</f>
        <v>2</v>
      </c>
      <c r="L169" s="33" t="str">
        <f ca="1">IF(LEN(TEXT((O166+N166*10)*(L166+K166*10+J166*100),0))&gt;=4,MID(TEXT((O166+N166*10)*(L166+K166*10+J166*100),0),LEN(TEXT((O166+N166*10)*(L166+K166*10+J166*100),0))-3,1),"")</f>
        <v>3</v>
      </c>
      <c r="M169" s="33" t="str">
        <f ca="1">IF(LEN(TEXT((O166+N166*10)*(L166+K166*10+J166*100),0))&gt;=3,MID(TEXT((O166+N166*10)*(L166+K166*10+J166*100),0),LEN(TEXT((O166+N166*10)*(L166+K166*10+J166*100),0))-2,1),"")</f>
        <v>5</v>
      </c>
      <c r="N169" s="33" t="str">
        <f ca="1">IF(LEN(TEXT((O166+N166*10)*(L166+K166*10+J166*100),0))&gt;=2,MID(TEXT((O166+N166*10)*(L166+K166*10+J166*100),0),LEN(TEXT((O166+N166*10)*(L166+K166*10+J166*100),0))-1,1),"")</f>
        <v>3</v>
      </c>
      <c r="O169" s="33" t="str">
        <f ca="1">IF(LEN(TEXT(($AM166+N166*10)*(L166+K166*10+J166*100),0))&gt;=1,MID(TEXT((O166+N166*10)*(L166+K166*10+J166*100),0),LEN(TEXT((O166+N166*10)*(L166+K166*10+J166*100),0)),1),"")</f>
        <v>2</v>
      </c>
      <c r="P169" s="7"/>
      <c r="Q169" s="44"/>
      <c r="R169" s="44"/>
      <c r="S169" s="44"/>
      <c r="T169" s="44" t="str">
        <f ca="1">IF(LEN(TEXT(W166*(S166+R166*10+Q166*100),0))=4,MID(TEXT(W166*(S166+R166*10+Q166*100),0),LEN(TEXT(W166*(S166+R166*10+Q166*100),0))-3,1),"")</f>
        <v>4</v>
      </c>
      <c r="U169" s="44" t="str">
        <f ca="1">IF(LEN(TEXT(W166*(S166+R166*10+Q166*100),0))&gt;=3,MID(TEXT(W166*(S166+R166*10+Q166*100),0),LEN(TEXT(W166*(S166+R166*10+Q166*100),0))-2,1),"")</f>
        <v>8</v>
      </c>
      <c r="V169" s="44" t="str">
        <f ca="1">IF(LEN(TEXT(W166*(S166+R166*10+Q166*100),0))&gt;=2,MID(TEXT(W166*(S166+R166*10+Q166*100),0),LEN(TEXT(W166*(S166+R166*10+Q166*100),0))-1,1),"")</f>
        <v>1</v>
      </c>
      <c r="W169" s="44" t="str">
        <f ca="1">IF(LEN(TEXT(W166*(S166+R166*10+Q166*100),0))&gt;=1,MID(TEXT(W166*(S166+R166*10+Q166*100),0),LEN(TEXT(W166*(S166+R166*10+Q166*100),0)),1),"")</f>
        <v>5</v>
      </c>
      <c r="X169" s="8"/>
      <c r="AJ169" s="63"/>
    </row>
    <row r="170" spans="1:44" x14ac:dyDescent="0.35">
      <c r="B170" s="36"/>
      <c r="C170" s="37"/>
      <c r="D170" s="37">
        <f ca="1">(I172*100+J172*10+K172)*G172</f>
        <v>1794</v>
      </c>
      <c r="E170" s="37"/>
      <c r="F170" s="37">
        <f ca="1">_xlfn.NUMBERVALUE(MID(TEXT(D170,0),1,1))</f>
        <v>1</v>
      </c>
      <c r="G170" s="37">
        <f ca="1">_xlfn.NUMBERVALUE(MID(TEXT(D170,0),2,1))</f>
        <v>7</v>
      </c>
      <c r="H170" s="37">
        <f ca="1">_xlfn.NUMBERVALUE(MID(TEXT(D170,0),3,1))</f>
        <v>9</v>
      </c>
      <c r="I170" s="37">
        <f ca="1">_xlfn.NUMBERVALUE(MID(TEXT(D170,0),4,1))</f>
        <v>4</v>
      </c>
      <c r="J170" s="37"/>
      <c r="K170" s="37">
        <f ca="1">LEN(D170)</f>
        <v>4</v>
      </c>
      <c r="M170" s="36"/>
      <c r="N170" s="37"/>
      <c r="O170" s="37">
        <f ca="1">(T171*100+U171*10+V171)*R171</f>
        <v>2520</v>
      </c>
      <c r="P170" s="37"/>
      <c r="Q170"/>
      <c r="R170" s="27" t="str">
        <f ca="1">IF(LEN(TEXT((W166+V166*10+U166*100)*(S166+R166*10+Q166*100),0))&gt;=6,MID(TEXT((W166+V166*10+U166*100)*(S166+R166*10+Q166*100),0),LEN(TEXT((W166+V166*10+U166*100)*(S166+R166*10+Q166*100),0))-5,1),"")</f>
        <v>5</v>
      </c>
      <c r="S170" s="27" t="str">
        <f ca="1">IF(LEN(TEXT((W166+V166*10+U166*100)*(S166+R166*10+Q166*100),0))&gt;=5,MID(TEXT((W166+V166*10+U166*100)*(S166+R166*10+Q166*100),0),LEN(TEXT((W166+V166*10+U166*100)*(S166+R166*10+Q166*100),0))-4,1),"")</f>
        <v>0</v>
      </c>
      <c r="T170" s="27" t="str">
        <f ca="1">IF(LEN(TEXT((W166+V166*10+U166*100)*(S166+R166*10+Q166*100),0))&gt;=4,MID(TEXT((W166+V166*10+U166*100)*(S166+R166*10+Q166*100),0),LEN(TEXT((W166+V166*10+U166*100)*(S166+R166*10+Q166*100),0))-3,1),"")</f>
        <v>2</v>
      </c>
      <c r="U170" s="27" t="str">
        <f ca="1">IF(LEN(TEXT((W166+V166*10+U166*100)*(S166+R166*10+Q166*100),0))&gt;=3,MID(TEXT((W166+V166*10+U166*100)*(S166+R166*10+Q166*100),0),LEN(TEXT((W166+V166*10+U166*100)*(S166+R166*10+Q166*100),0))-2,1),"")</f>
        <v>3</v>
      </c>
      <c r="V170" s="27" t="str">
        <f ca="1">IF(LEN(TEXT((W166+V166*10+U166*100)*(S166+R166*10+Q166*100),0))&gt;=2,MID(TEXT((W166+V166*10+U166*100)*(S166+R166*10+Q166*100),0),LEN(TEXT((W166+V166*10+U166*100)*(S166+R166*10+Q166*100),0))-1,1),"")</f>
        <v>6</v>
      </c>
      <c r="W170" s="27" t="str">
        <f ca="1">IF(LEN(TEXT((W166+V166*10+U166*100)*(S166+R166*10+Q166*100),0))&gt;=1,MID(TEXT((W166+V166*10+U166*100)*(S166+R166*10+Q166*100),0),LEN(TEXT((W166+V166*10+U166*100)*(S166+R166*10+Q166*100),0)),1),"")</f>
        <v>5</v>
      </c>
      <c r="X170" s="8"/>
      <c r="AJ170" s="63"/>
    </row>
    <row r="171" spans="1:44" x14ac:dyDescent="0.35">
      <c r="B171" s="36"/>
      <c r="C171" s="37"/>
      <c r="D171" s="37"/>
      <c r="E171" s="37"/>
      <c r="F171" s="37"/>
      <c r="G171" s="37"/>
      <c r="H171" s="37"/>
      <c r="I171" s="37"/>
      <c r="J171" s="37"/>
      <c r="K171" s="37"/>
      <c r="M171" s="35"/>
      <c r="N171" s="35"/>
      <c r="O171" s="35">
        <f ca="1">(T172*100+U172*10+V172)*R172</f>
        <v>1545</v>
      </c>
      <c r="P171" s="35"/>
      <c r="Q171" s="35">
        <f ca="1">_xlfn.NUMBERVALUE(MID(TEXT(O171,0),1,1))</f>
        <v>1</v>
      </c>
      <c r="R171" s="35">
        <f ca="1">_xlfn.NUMBERVALUE(MID(TEXT(O171,0),2,1))</f>
        <v>5</v>
      </c>
      <c r="S171" s="35">
        <f ca="1">_xlfn.NUMBERVALUE(MID(TEXT(O171,0),3,1))</f>
        <v>4</v>
      </c>
      <c r="T171" s="35">
        <f ca="1">_xlfn.NUMBERVALUE(MID(TEXT(O171,0),4,1))</f>
        <v>5</v>
      </c>
      <c r="U171" s="35"/>
      <c r="V171" s="35">
        <f ca="1">LEN(O171)</f>
        <v>4</v>
      </c>
      <c r="W171" s="27"/>
      <c r="X171" s="8"/>
      <c r="AJ171" s="63"/>
    </row>
    <row r="172" spans="1:44" x14ac:dyDescent="0.35">
      <c r="B172" s="33">
        <f ca="1">IF(K170=4,F170,"")</f>
        <v>1</v>
      </c>
      <c r="C172" s="33">
        <f ca="1">IF(K170=4,G170,F170)</f>
        <v>7</v>
      </c>
      <c r="D172" s="33">
        <f ca="1">IF(K170=4,H170,G170)</f>
        <v>9</v>
      </c>
      <c r="E172" s="33">
        <f ca="1">IF(K170=4,I170,H170)</f>
        <v>4</v>
      </c>
      <c r="F172" s="33" t="s">
        <v>29</v>
      </c>
      <c r="G172" s="33">
        <f ca="1">RANDBETWEEN(3,9)</f>
        <v>6</v>
      </c>
      <c r="H172" s="38" t="s">
        <v>30</v>
      </c>
      <c r="I172" s="33">
        <f ca="1">RANDBETWEEN(ROUNDUP(10/G172,0),9)</f>
        <v>2</v>
      </c>
      <c r="J172" s="33">
        <f ca="1">RANDBETWEEN(0,9)</f>
        <v>9</v>
      </c>
      <c r="K172" s="33">
        <f ca="1">RANDBETWEEN(0,9)</f>
        <v>9</v>
      </c>
      <c r="M172" s="33">
        <f ca="1">IF(V171=4,Q171,"")</f>
        <v>1</v>
      </c>
      <c r="N172" s="33">
        <f ca="1">IF(V171=4,R171,Q171)</f>
        <v>5</v>
      </c>
      <c r="O172" s="33">
        <f ca="1">IF(V171=4,S171,R171)</f>
        <v>4</v>
      </c>
      <c r="P172" s="33">
        <f ca="1">IF(V171=4,T171,S171)</f>
        <v>5</v>
      </c>
      <c r="Q172" s="33" t="s">
        <v>29</v>
      </c>
      <c r="R172" s="33">
        <f ca="1">RANDBETWEEN(3,9)</f>
        <v>3</v>
      </c>
      <c r="S172" s="38" t="s">
        <v>30</v>
      </c>
      <c r="T172" s="33">
        <f ca="1">RANDBETWEEN(ROUNDUP(10/R172,0),9)</f>
        <v>5</v>
      </c>
      <c r="U172" s="33">
        <f ca="1">RANDBETWEEN(0,9)</f>
        <v>1</v>
      </c>
      <c r="V172" s="33">
        <f ca="1">RANDBETWEEN(0,9)</f>
        <v>5</v>
      </c>
      <c r="W172" s="7"/>
      <c r="X172" s="8"/>
      <c r="AJ172" s="63"/>
    </row>
    <row r="173" spans="1:44" x14ac:dyDescent="0.35">
      <c r="B173" s="39">
        <f ca="1">IF(LEN(TEXT(I172*G172,0))&gt;1,_xlfn.NUMBERVALUE(LEFT(TEXT(I172*G172,0),1)),0)</f>
        <v>1</v>
      </c>
      <c r="C173" s="40">
        <f ca="1">_xlfn.NUMBERVALUE(RIGHT(TEXT(I172*G172,0),1))</f>
        <v>2</v>
      </c>
      <c r="D173" s="33"/>
      <c r="E173" s="33"/>
      <c r="F173" s="33"/>
      <c r="G173" s="33"/>
      <c r="H173" s="33"/>
      <c r="I173" s="33"/>
      <c r="J173" s="33"/>
      <c r="K173" s="33"/>
      <c r="M173" s="39">
        <f ca="1">IF(LEN(TEXT(T172*R172,0))&gt;1,_xlfn.NUMBERVALUE(LEFT(TEXT(T172*R172,0),1)),0)</f>
        <v>1</v>
      </c>
      <c r="N173" s="40">
        <f ca="1">_xlfn.NUMBERVALUE(RIGHT(TEXT(T172*R172,0),1))</f>
        <v>5</v>
      </c>
      <c r="O173" s="33"/>
      <c r="P173" s="33"/>
      <c r="Q173" s="33"/>
      <c r="R173" s="33"/>
      <c r="S173" s="33"/>
      <c r="T173" s="33"/>
      <c r="U173" s="33"/>
      <c r="V173" s="33"/>
      <c r="W173" s="7"/>
      <c r="X173" s="8"/>
      <c r="AJ173" s="63"/>
    </row>
    <row r="174" spans="1:44" x14ac:dyDescent="0.35">
      <c r="B174" s="39"/>
      <c r="C174" s="33">
        <f ca="1">(C172+B172*10)-(C173+B173*10)</f>
        <v>5</v>
      </c>
      <c r="D174" s="33">
        <f ca="1">D172</f>
        <v>9</v>
      </c>
      <c r="E174" s="33"/>
      <c r="F174" s="33"/>
      <c r="G174" s="33"/>
      <c r="H174" s="33"/>
      <c r="I174" s="33"/>
      <c r="J174" s="33"/>
      <c r="K174" s="33"/>
      <c r="M174" s="39"/>
      <c r="N174" s="33">
        <f ca="1">(N172+M172*10)-(N173+M173*10)</f>
        <v>0</v>
      </c>
      <c r="O174" s="33">
        <f ca="1">O172</f>
        <v>4</v>
      </c>
      <c r="P174" s="33"/>
      <c r="Q174" s="33"/>
      <c r="R174" s="33"/>
      <c r="S174" s="33"/>
      <c r="T174" s="33"/>
      <c r="U174" s="33"/>
      <c r="V174" s="33"/>
      <c r="W174" s="7"/>
      <c r="X174" s="8"/>
      <c r="AJ174" s="63"/>
    </row>
    <row r="175" spans="1:44" x14ac:dyDescent="0.35">
      <c r="B175" s="39"/>
      <c r="C175" s="40">
        <f ca="1">IF(LEN(TEXT(J172*G172,0))&gt;1,_xlfn.NUMBERVALUE(LEFT(TEXT(J172*G172,0),1)),0)</f>
        <v>5</v>
      </c>
      <c r="D175" s="40">
        <f ca="1">_xlfn.NUMBERVALUE(RIGHT(TEXT(J172*G172,0),1))</f>
        <v>4</v>
      </c>
      <c r="E175" s="33"/>
      <c r="F175" s="33"/>
      <c r="G175" s="33"/>
      <c r="H175" s="33"/>
      <c r="I175" s="33"/>
      <c r="J175" s="33"/>
      <c r="K175" s="33"/>
      <c r="M175" s="39"/>
      <c r="N175" s="40">
        <f ca="1">IF(LEN(TEXT(U172*R172,0))&gt;1,_xlfn.NUMBERVALUE(LEFT(TEXT(U172*R172,0),1)),0)</f>
        <v>0</v>
      </c>
      <c r="O175" s="40">
        <f ca="1">_xlfn.NUMBERVALUE(RIGHT(TEXT(U172*R172,0),1))</f>
        <v>3</v>
      </c>
      <c r="P175" s="33"/>
      <c r="Q175" s="33"/>
      <c r="R175" s="33"/>
      <c r="S175" s="33"/>
      <c r="T175" s="33"/>
      <c r="U175" s="33"/>
      <c r="V175" s="33"/>
      <c r="W175" s="7"/>
      <c r="X175" s="8"/>
      <c r="AJ175" s="63"/>
    </row>
    <row r="176" spans="1:44" x14ac:dyDescent="0.35">
      <c r="B176" s="39"/>
      <c r="C176" s="33"/>
      <c r="D176" s="33">
        <f ca="1">(D174+C174*10)-(D175+C175*10)</f>
        <v>5</v>
      </c>
      <c r="E176" s="33">
        <f ca="1">E172</f>
        <v>4</v>
      </c>
      <c r="F176" s="33"/>
      <c r="G176" s="33"/>
      <c r="H176" s="33"/>
      <c r="I176" s="33"/>
      <c r="J176" s="33"/>
      <c r="K176" s="33"/>
      <c r="M176" s="39"/>
      <c r="N176" s="33"/>
      <c r="O176" s="33">
        <f ca="1">(O174+N174*10)-(O175+N175*10)</f>
        <v>1</v>
      </c>
      <c r="P176" s="33">
        <f ca="1">P172</f>
        <v>5</v>
      </c>
      <c r="Q176" s="33"/>
      <c r="R176" s="33"/>
      <c r="S176" s="33"/>
      <c r="T176" s="33"/>
      <c r="U176" s="33"/>
      <c r="V176" s="33"/>
      <c r="W176" s="7"/>
      <c r="X176" s="8"/>
      <c r="AJ176" s="63"/>
    </row>
    <row r="177" spans="2:36" x14ac:dyDescent="0.35">
      <c r="B177" s="39"/>
      <c r="C177" s="33"/>
      <c r="D177" s="40">
        <f ca="1">IF(LEN(TEXT(K172*G172,0))&gt;1,_xlfn.NUMBERVALUE(LEFT(TEXT(K172*G172,0),1)),0)</f>
        <v>5</v>
      </c>
      <c r="E177" s="40">
        <f ca="1">_xlfn.NUMBERVALUE(RIGHT(TEXT(K172*G172,0),1))</f>
        <v>4</v>
      </c>
      <c r="F177" s="33"/>
      <c r="G177" s="33"/>
      <c r="H177" s="33"/>
      <c r="I177" s="33"/>
      <c r="J177" s="33"/>
      <c r="K177" s="33"/>
      <c r="M177" s="39"/>
      <c r="N177" s="33"/>
      <c r="O177" s="40">
        <f ca="1">IF(LEN(TEXT(V172*R172,0))&gt;1,_xlfn.NUMBERVALUE(LEFT(TEXT(V172*R172,0),1)),0)</f>
        <v>1</v>
      </c>
      <c r="P177" s="40">
        <f ca="1">_xlfn.NUMBERVALUE(RIGHT(TEXT(V172*R172,0),1))</f>
        <v>5</v>
      </c>
      <c r="Q177" s="33"/>
      <c r="R177" s="33"/>
      <c r="S177" s="33"/>
      <c r="T177" s="33"/>
      <c r="U177" s="33"/>
      <c r="V177" s="33"/>
      <c r="W177" s="7"/>
      <c r="X177" s="8"/>
      <c r="AJ177" s="63"/>
    </row>
    <row r="178" spans="2:36" x14ac:dyDescent="0.35">
      <c r="B178" s="39"/>
      <c r="C178" s="33"/>
      <c r="D178" s="33"/>
      <c r="E178" s="33">
        <v>0</v>
      </c>
      <c r="F178" s="33"/>
      <c r="G178" s="33"/>
      <c r="H178" s="33"/>
      <c r="I178" s="33"/>
      <c r="J178" s="33"/>
      <c r="K178" s="33"/>
      <c r="M178" s="39"/>
      <c r="N178" s="33"/>
      <c r="O178" s="33"/>
      <c r="P178" s="33">
        <v>0</v>
      </c>
      <c r="Q178" s="33"/>
      <c r="R178" s="33"/>
      <c r="S178" s="33"/>
      <c r="T178" s="33"/>
      <c r="U178" s="33"/>
      <c r="V178" s="33"/>
      <c r="W178" s="7"/>
      <c r="X178" s="8"/>
      <c r="AJ178" s="63"/>
    </row>
    <row r="179" spans="2:36" x14ac:dyDescent="0.35">
      <c r="B179" s="9"/>
      <c r="C179" s="36"/>
      <c r="D179" s="37"/>
      <c r="E179" s="37"/>
      <c r="F179" s="37"/>
      <c r="G179" s="37"/>
      <c r="H179" s="37"/>
      <c r="I179" s="37"/>
      <c r="J179" s="37"/>
      <c r="K179" s="37"/>
      <c r="L179" s="37"/>
      <c r="W179" s="7"/>
      <c r="X179" s="8"/>
      <c r="AJ179" s="63"/>
    </row>
    <row r="180" spans="2:36" x14ac:dyDescent="0.35">
      <c r="B180" s="35">
        <v>1</v>
      </c>
      <c r="C180" s="35"/>
      <c r="D180" s="35">
        <f ca="1">VLOOKUP(B180,$BI$5:$BN$43,5,FALSE)</f>
        <v>2982</v>
      </c>
      <c r="E180" s="35"/>
      <c r="F180" s="35">
        <f ca="1">_xlfn.NUMBERVALUE(MID(TEXT(D180,0),1,1))</f>
        <v>2</v>
      </c>
      <c r="G180" s="35">
        <f ca="1">_xlfn.NUMBERVALUE(MID(TEXT(D180,0),2,1))</f>
        <v>9</v>
      </c>
      <c r="H180" s="35">
        <f ca="1">_xlfn.NUMBERVALUE(MID(TEXT(D180,0),3,1))</f>
        <v>8</v>
      </c>
      <c r="I180" s="35">
        <f ca="1">_xlfn.NUMBERVALUE(MID(TEXT(D180,0),4,1))</f>
        <v>2</v>
      </c>
      <c r="J180" s="35"/>
      <c r="K180" s="35">
        <f ca="1">LEN(D180)</f>
        <v>4</v>
      </c>
      <c r="L180" s="35"/>
      <c r="M180" s="35">
        <f>B180+1</f>
        <v>2</v>
      </c>
      <c r="N180" s="35"/>
      <c r="O180" s="35"/>
      <c r="P180" s="35">
        <f ca="1">VLOOKUP(M180,$BI$5:$BN$43,5,FALSE)</f>
        <v>9860</v>
      </c>
      <c r="Q180" s="35"/>
      <c r="R180" s="35">
        <f ca="1">_xlfn.NUMBERVALUE(MID(TEXT(P180,0),1,1))</f>
        <v>9</v>
      </c>
      <c r="S180" s="35">
        <f ca="1">_xlfn.NUMBERVALUE(MID(TEXT(P180,0),2,1))</f>
        <v>8</v>
      </c>
      <c r="T180" s="35">
        <f ca="1">_xlfn.NUMBERVALUE(MID(TEXT(P180,0),3,1))</f>
        <v>6</v>
      </c>
      <c r="U180" s="35">
        <f ca="1">_xlfn.NUMBERVALUE(MID(TEXT(P180,0),4,1))</f>
        <v>0</v>
      </c>
      <c r="V180" s="35"/>
      <c r="W180" s="35">
        <f ca="1">LEN(P180)</f>
        <v>4</v>
      </c>
      <c r="X180" s="35"/>
      <c r="Z180" s="35"/>
      <c r="AJ180" s="63"/>
    </row>
    <row r="181" spans="2:36" x14ac:dyDescent="0.35">
      <c r="B181" s="33">
        <f ca="1">IF(K180=4,F180,"")</f>
        <v>2</v>
      </c>
      <c r="C181" s="33">
        <f ca="1">IF(K180=4,G180,F180)</f>
        <v>9</v>
      </c>
      <c r="D181" s="33">
        <f ca="1">IF(K180=4,H180,G180)</f>
        <v>8</v>
      </c>
      <c r="E181" s="33">
        <f ca="1">IF(K180=4,I180,H180)</f>
        <v>2</v>
      </c>
      <c r="F181" s="33" t="s">
        <v>29</v>
      </c>
      <c r="G181" s="33">
        <f ca="1">_xlfn.NUMBERVALUE(LEFT(TEXT(VLOOKUP(B180,$BI$5:$BN$43,3,FALSE),0),1))</f>
        <v>1</v>
      </c>
      <c r="H181" s="38">
        <f ca="1">_xlfn.NUMBERVALUE(RIGHT(TEXT(VLOOKUP(B180,$BI$5:$BN$43,3,FALSE),0),1))</f>
        <v>4</v>
      </c>
      <c r="I181" s="39" t="s">
        <v>30</v>
      </c>
      <c r="J181" s="33">
        <f ca="1">_xlfn.NUMBERVALUE(MID(TEXT(VLOOKUP(B180,$BI$5:$BN$43,4,FALSE),0),1,1))</f>
        <v>2</v>
      </c>
      <c r="K181" s="33">
        <f ca="1">_xlfn.NUMBERVALUE(MID(TEXT(VLOOKUP(B180,$BI$5:$BN$43,4,FALSE),0),2,1))</f>
        <v>1</v>
      </c>
      <c r="L181" s="33">
        <f ca="1">_xlfn.NUMBERVALUE(MID(TEXT(VLOOKUP(B180,$BI$5:$BN$43,4,FALSE),0),3,1))</f>
        <v>3</v>
      </c>
      <c r="M181" s="39"/>
      <c r="N181" s="33">
        <f ca="1">IF(W180=4,R180,"")</f>
        <v>9</v>
      </c>
      <c r="O181" s="33">
        <f ca="1">IF(W180=4,S180,R180)</f>
        <v>8</v>
      </c>
      <c r="P181" s="33">
        <f ca="1">IF(W180=4,T180,S180)</f>
        <v>6</v>
      </c>
      <c r="Q181" s="33">
        <f ca="1">IF(W180=4,U180,T180)</f>
        <v>0</v>
      </c>
      <c r="R181" s="33" t="s">
        <v>29</v>
      </c>
      <c r="S181" s="33">
        <f ca="1">_xlfn.NUMBERVALUE(LEFT(TEXT(VLOOKUP(M180,$BI$5:$BN$43,3,FALSE),0),1))</f>
        <v>1</v>
      </c>
      <c r="T181" s="38">
        <f ca="1">_xlfn.NUMBERVALUE(RIGHT(TEXT(VLOOKUP(M180,$BI$5:$BN$43,3,FALSE),0),1))</f>
        <v>0</v>
      </c>
      <c r="U181" s="1" t="s">
        <v>30</v>
      </c>
      <c r="V181" s="33">
        <f ca="1">_xlfn.NUMBERVALUE(MID(TEXT(VLOOKUP(M180,$BI$5:$BN$43,4,FALSE),0),1,1))</f>
        <v>9</v>
      </c>
      <c r="W181" s="33">
        <f ca="1">_xlfn.NUMBERVALUE(MID(TEXT(VLOOKUP(M180,$BI$5:$BN$43,4,FALSE),0),2,1))</f>
        <v>8</v>
      </c>
      <c r="X181" s="33">
        <f ca="1">_xlfn.NUMBERVALUE(MID(TEXT(VLOOKUP(M180,$BI$5:$BN$43,4,FALSE),0),3,1))</f>
        <v>6</v>
      </c>
      <c r="Z181" s="41"/>
      <c r="AJ181" s="63"/>
    </row>
    <row r="182" spans="2:36" x14ac:dyDescent="0.35">
      <c r="B182" s="40">
        <f ca="1">INT(J181*H181/10)+J181*G181</f>
        <v>2</v>
      </c>
      <c r="C182" s="40">
        <f ca="1">MOD(J181*H181,10)</f>
        <v>8</v>
      </c>
      <c r="D182" s="33"/>
      <c r="E182" s="33"/>
      <c r="F182" s="33"/>
      <c r="G182" s="33"/>
      <c r="H182" s="33"/>
      <c r="I182" s="33"/>
      <c r="J182" s="33"/>
      <c r="K182" s="33"/>
      <c r="L182" s="33"/>
      <c r="M182" s="39"/>
      <c r="N182" s="40">
        <f ca="1">INT(V181*T181/10)+V181*S181</f>
        <v>9</v>
      </c>
      <c r="O182" s="40">
        <f ca="1">MOD(V181*T181,10)</f>
        <v>0</v>
      </c>
      <c r="P182" s="33"/>
      <c r="Q182" s="33"/>
      <c r="R182" s="33"/>
      <c r="S182" s="33"/>
      <c r="T182" s="33"/>
      <c r="U182" s="33"/>
      <c r="V182" s="33"/>
      <c r="W182" s="33"/>
      <c r="X182" s="33"/>
      <c r="Z182" s="41"/>
      <c r="AJ182" s="63"/>
    </row>
    <row r="183" spans="2:36" x14ac:dyDescent="0.35">
      <c r="B183" s="33">
        <f ca="1">IF(INT(((C181+B181*10)-(C182+B182*10))/10)&gt;0,INT(((C181+B181*10)-(C182+B182*10))/10),0)</f>
        <v>0</v>
      </c>
      <c r="C183" s="33">
        <f ca="1">MOD((C181+B181*10)-(C182+B182*10),10)</f>
        <v>1</v>
      </c>
      <c r="D183" s="33">
        <f ca="1">D181</f>
        <v>8</v>
      </c>
      <c r="E183" s="33"/>
      <c r="F183" s="43"/>
      <c r="G183" s="43"/>
      <c r="H183" s="43"/>
      <c r="I183" s="43"/>
      <c r="J183" s="43"/>
      <c r="K183" s="43"/>
      <c r="L183" s="33"/>
      <c r="M183" s="39"/>
      <c r="N183" s="33">
        <f ca="1">IF(INT(((O181+N181*10)-(O182+N182*10))/10)&gt;0,INT(((O181+N181*10)-(O182+N182*10))/10),0)</f>
        <v>0</v>
      </c>
      <c r="O183" s="33">
        <f ca="1">MOD((O181+N181*10)-(O182+N182*10),10)</f>
        <v>8</v>
      </c>
      <c r="P183" s="33">
        <f ca="1">P181</f>
        <v>6</v>
      </c>
      <c r="Q183" s="33"/>
      <c r="R183" s="33"/>
      <c r="S183" s="33"/>
      <c r="T183" s="33"/>
      <c r="U183" s="33"/>
      <c r="V183" s="33"/>
      <c r="W183" s="33"/>
      <c r="X183" s="33"/>
      <c r="Z183" s="41"/>
      <c r="AJ183" s="63"/>
    </row>
    <row r="184" spans="2:36" x14ac:dyDescent="0.35">
      <c r="B184" s="40">
        <f ca="1">IF(H184=3,_xlfn.NUMBERVALUE((MID(TEXT(G184,0),1,1)),0),0)</f>
        <v>0</v>
      </c>
      <c r="C184" s="40">
        <f ca="1">IF(H184=3,_xlfn.NUMBERVALUE((MID(TEXT(G184,0),2,1))),IF(H184=2,_xlfn.NUMBERVALUE((MID(TEXT(G184,0),1,1))),0))</f>
        <v>1</v>
      </c>
      <c r="D184" s="40">
        <f ca="1">MOD(K181*H181,10)</f>
        <v>4</v>
      </c>
      <c r="E184" s="33"/>
      <c r="F184" s="43"/>
      <c r="G184" s="43">
        <f ca="1">K181*(H181+G181*10)</f>
        <v>14</v>
      </c>
      <c r="H184" s="43">
        <f ca="1">LEN(G184)</f>
        <v>2</v>
      </c>
      <c r="I184" s="43"/>
      <c r="J184" s="43"/>
      <c r="K184" s="43"/>
      <c r="L184" s="33"/>
      <c r="M184" s="39"/>
      <c r="N184" s="40">
        <f ca="1">IF(T184=3,_xlfn.NUMBERVALUE((MID(TEXT(S184,0),1,1)),0),0)</f>
        <v>0</v>
      </c>
      <c r="O184" s="40">
        <f ca="1">IF(T184=3,_xlfn.NUMBERVALUE((MID(TEXT(S184,0),2,1))),IF(T184=2,_xlfn.NUMBERVALUE((MID(TEXT(S184,0),1,1))),0))</f>
        <v>8</v>
      </c>
      <c r="P184" s="40">
        <f ca="1">MOD(W181*T181,10)</f>
        <v>0</v>
      </c>
      <c r="Q184" s="33"/>
      <c r="R184" s="33"/>
      <c r="S184" s="43">
        <f ca="1">W181*(T181+S181*10)</f>
        <v>80</v>
      </c>
      <c r="T184" s="43">
        <f ca="1">LEN(S184)</f>
        <v>2</v>
      </c>
      <c r="U184" s="43"/>
      <c r="V184" s="43"/>
      <c r="W184" s="33"/>
      <c r="X184" s="33"/>
      <c r="Z184" s="41"/>
      <c r="AJ184" s="63"/>
    </row>
    <row r="185" spans="2:36" x14ac:dyDescent="0.35">
      <c r="B185" s="39"/>
      <c r="C185" s="33">
        <f ca="1">INT(((D183+C183*10+B183*100)-(D184+C184*10+B184*100))/10)</f>
        <v>0</v>
      </c>
      <c r="D185" s="33">
        <f ca="1">MOD((D183+C183*10+B183*100)-(D184+C184*10+B184*100),10)</f>
        <v>4</v>
      </c>
      <c r="E185" s="33">
        <f ca="1">E181</f>
        <v>2</v>
      </c>
      <c r="F185" s="43"/>
      <c r="G185" s="43"/>
      <c r="H185" s="43"/>
      <c r="I185" s="43"/>
      <c r="J185" s="43"/>
      <c r="K185" s="43"/>
      <c r="L185" s="33"/>
      <c r="M185" s="39"/>
      <c r="N185" s="39"/>
      <c r="O185" s="33">
        <f ca="1">INT(((P183+O183*10+N183*100)-(P184+O184*10+N184*100))/10)</f>
        <v>0</v>
      </c>
      <c r="P185" s="33">
        <f ca="1">MOD((P183+O183*10+N183*100)-(P184+O184*10+N184*100),10)</f>
        <v>6</v>
      </c>
      <c r="Q185" s="33">
        <f ca="1">Q181</f>
        <v>0</v>
      </c>
      <c r="R185" s="33"/>
      <c r="S185" s="43"/>
      <c r="T185" s="43"/>
      <c r="U185" s="43"/>
      <c r="V185" s="43"/>
      <c r="W185" s="33"/>
      <c r="X185" s="33"/>
      <c r="Z185" s="41"/>
      <c r="AJ185" s="63"/>
    </row>
    <row r="186" spans="2:36" x14ac:dyDescent="0.35">
      <c r="B186" s="39"/>
      <c r="C186" s="40">
        <f ca="1">C185</f>
        <v>0</v>
      </c>
      <c r="D186" s="40">
        <f ca="1">IF(I186=3,_xlfn.NUMBERVALUE((MID(TEXT(H186,0),2,1))),IF(I186=2,_xlfn.NUMBERVALUE((MID(TEXT(H186,0),1,1))),0))</f>
        <v>4</v>
      </c>
      <c r="E186" s="40">
        <f ca="1">MOD(L181*H181,10)</f>
        <v>2</v>
      </c>
      <c r="F186" s="43"/>
      <c r="G186" s="43"/>
      <c r="H186" s="43">
        <f ca="1">L181*(H181+G181*10)</f>
        <v>42</v>
      </c>
      <c r="I186" s="43">
        <f ca="1">LEN(H186)</f>
        <v>2</v>
      </c>
      <c r="J186" s="43"/>
      <c r="K186" s="43"/>
      <c r="L186" s="33"/>
      <c r="M186" s="39"/>
      <c r="N186" s="39"/>
      <c r="O186" s="40">
        <f ca="1">O185</f>
        <v>0</v>
      </c>
      <c r="P186" s="40">
        <f ca="1">IF(U186=3,_xlfn.NUMBERVALUE((MID(TEXT(T186,0),2,1))),IF(U186=2,_xlfn.NUMBERVALUE((MID(TEXT(T186,0),1,1))),0))</f>
        <v>6</v>
      </c>
      <c r="Q186" s="40">
        <f ca="1">MOD(X181*T181,10)</f>
        <v>0</v>
      </c>
      <c r="R186" s="33"/>
      <c r="S186" s="43"/>
      <c r="T186" s="43">
        <f ca="1">X181*(T181+S181*10)</f>
        <v>60</v>
      </c>
      <c r="U186" s="43">
        <f ca="1">LEN(T186)</f>
        <v>2</v>
      </c>
      <c r="V186" s="43"/>
      <c r="W186" s="33"/>
      <c r="X186" s="33"/>
      <c r="Z186" s="41"/>
      <c r="AJ186" s="63"/>
    </row>
    <row r="187" spans="2:36" x14ac:dyDescent="0.35">
      <c r="B187" s="39"/>
      <c r="C187" s="33"/>
      <c r="D187" s="33"/>
      <c r="E187" s="33">
        <v>0</v>
      </c>
      <c r="F187" s="43"/>
      <c r="G187" s="43"/>
      <c r="H187" s="43"/>
      <c r="I187" s="43"/>
      <c r="J187" s="43"/>
      <c r="K187" s="43"/>
      <c r="L187" s="33"/>
      <c r="M187" s="39"/>
      <c r="N187" s="39"/>
      <c r="O187" s="33"/>
      <c r="P187" s="33"/>
      <c r="Q187" s="33">
        <v>0</v>
      </c>
      <c r="R187" s="33"/>
      <c r="S187" s="33"/>
      <c r="T187" s="33"/>
      <c r="U187" s="33"/>
      <c r="V187" s="33"/>
      <c r="W187" s="33"/>
      <c r="X187" s="33"/>
      <c r="Z187" s="41"/>
      <c r="AJ187" s="63"/>
    </row>
    <row r="188" spans="2:36" x14ac:dyDescent="0.35">
      <c r="B188" s="9"/>
      <c r="C188" s="9"/>
      <c r="D188" s="7"/>
      <c r="E188" s="7"/>
      <c r="F188" s="7"/>
      <c r="G188" s="7"/>
      <c r="H188" s="7"/>
      <c r="I188" s="7"/>
      <c r="J188" s="7"/>
      <c r="K188" s="7"/>
      <c r="L188" s="7"/>
      <c r="M188" s="9"/>
      <c r="N188" s="9"/>
      <c r="O188" s="7"/>
      <c r="P188" s="7"/>
      <c r="Q188" s="7"/>
      <c r="R188" s="7"/>
      <c r="S188" s="7"/>
      <c r="T188" s="7"/>
      <c r="U188" s="7"/>
      <c r="V188" s="7"/>
      <c r="W188" s="7"/>
      <c r="X188" s="8"/>
      <c r="AJ188" s="63"/>
    </row>
    <row r="189" spans="2:36" x14ac:dyDescent="0.35">
      <c r="B189" s="9"/>
      <c r="C189" s="9"/>
      <c r="D189" s="7"/>
      <c r="E189" s="7"/>
      <c r="F189" s="7"/>
      <c r="G189" s="7"/>
      <c r="H189" s="7"/>
      <c r="I189" s="7"/>
      <c r="J189" s="7"/>
      <c r="K189" s="7"/>
      <c r="L189" s="7"/>
      <c r="M189" s="9"/>
      <c r="N189" s="9"/>
      <c r="O189" s="7"/>
      <c r="P189" s="7"/>
      <c r="Q189" s="7"/>
      <c r="R189" s="7"/>
      <c r="S189" s="7"/>
      <c r="T189" s="7"/>
      <c r="U189" s="7"/>
      <c r="V189" s="7"/>
      <c r="W189" s="7"/>
      <c r="X189" s="8"/>
      <c r="AJ189" s="63"/>
    </row>
    <row r="190" spans="2:36" x14ac:dyDescent="0.35">
      <c r="B190" s="3"/>
      <c r="C190" s="9"/>
      <c r="D190" s="7"/>
      <c r="E190" s="7"/>
      <c r="F190" s="7"/>
      <c r="G190" s="7"/>
      <c r="H190" s="7"/>
      <c r="I190" s="7"/>
      <c r="J190" s="7"/>
      <c r="K190" s="7"/>
      <c r="L190" s="7"/>
      <c r="M190" s="9"/>
      <c r="N190" s="9"/>
      <c r="O190" s="7"/>
      <c r="P190" s="7"/>
      <c r="Q190" s="7"/>
      <c r="R190" s="7"/>
      <c r="S190" s="7"/>
      <c r="T190" s="7"/>
      <c r="U190" s="7"/>
      <c r="V190" s="7"/>
      <c r="W190" s="7"/>
      <c r="X190" s="8"/>
      <c r="AJ190" s="63"/>
    </row>
    <row r="191" spans="2:36" x14ac:dyDescent="0.35">
      <c r="B191" s="9"/>
      <c r="C191" s="9"/>
      <c r="D191" s="7"/>
      <c r="E191" s="7"/>
      <c r="F191" s="7"/>
      <c r="G191" s="7"/>
      <c r="H191" s="7"/>
      <c r="I191" s="7"/>
      <c r="J191" s="7"/>
      <c r="K191" s="7"/>
      <c r="L191" s="7"/>
      <c r="M191" s="9"/>
      <c r="N191" s="9"/>
      <c r="O191" s="7"/>
      <c r="P191" s="7"/>
      <c r="Q191" s="7"/>
      <c r="R191" s="7"/>
      <c r="S191" s="7"/>
      <c r="T191" s="7"/>
      <c r="U191" s="7"/>
      <c r="V191" s="7"/>
      <c r="W191" s="7"/>
      <c r="X191" s="8"/>
      <c r="AJ191" s="63"/>
    </row>
    <row r="192" spans="2:36" x14ac:dyDescent="0.35">
      <c r="B192" s="9"/>
      <c r="C192" s="9"/>
      <c r="D192" s="7"/>
      <c r="E192" s="7"/>
      <c r="F192" s="7"/>
      <c r="G192" s="7"/>
      <c r="H192" s="7"/>
      <c r="I192" s="7"/>
      <c r="J192" s="7"/>
      <c r="K192" s="7"/>
      <c r="L192" s="7"/>
      <c r="M192" s="9"/>
      <c r="N192" s="9"/>
      <c r="O192" s="7"/>
      <c r="P192" s="7"/>
      <c r="Q192" s="7"/>
      <c r="R192" s="7"/>
      <c r="S192" s="7"/>
      <c r="T192" s="7"/>
      <c r="U192" s="7"/>
      <c r="V192" s="7"/>
      <c r="W192" s="7"/>
      <c r="X192" s="8"/>
      <c r="AJ192" s="63"/>
    </row>
    <row r="193" spans="2:36" x14ac:dyDescent="0.35">
      <c r="B193" s="9"/>
      <c r="C193" s="9"/>
      <c r="D193" s="7"/>
      <c r="E193" s="7"/>
      <c r="F193" s="7"/>
      <c r="G193" s="7"/>
      <c r="H193" s="7"/>
      <c r="I193" s="7"/>
      <c r="J193" s="7"/>
      <c r="K193" s="7"/>
      <c r="L193" s="7"/>
      <c r="M193" s="9"/>
      <c r="N193" s="9"/>
      <c r="O193" s="7"/>
      <c r="P193" s="7"/>
      <c r="Q193" s="7"/>
      <c r="R193" s="7"/>
      <c r="S193" s="7"/>
      <c r="T193" s="7"/>
      <c r="U193" s="7"/>
      <c r="V193" s="7"/>
      <c r="W193" s="7"/>
      <c r="X193" s="8"/>
      <c r="AJ193" s="63"/>
    </row>
    <row r="194" spans="2:36" x14ac:dyDescent="0.35">
      <c r="B194" s="9"/>
      <c r="C194" s="9"/>
      <c r="D194" s="7"/>
      <c r="E194" s="7"/>
      <c r="F194" s="7"/>
      <c r="G194" s="7"/>
      <c r="H194" s="7"/>
      <c r="I194" s="7"/>
      <c r="J194" s="7"/>
      <c r="K194" s="7"/>
      <c r="L194" s="7"/>
      <c r="M194" s="9"/>
      <c r="N194" s="9"/>
      <c r="O194" s="7"/>
      <c r="P194" s="7"/>
      <c r="Q194" s="7"/>
      <c r="R194" s="7"/>
      <c r="S194" s="7"/>
      <c r="T194" s="7"/>
      <c r="U194" s="7"/>
      <c r="V194" s="7"/>
      <c r="W194" s="7"/>
      <c r="X194" s="8"/>
      <c r="AJ194" s="63"/>
    </row>
    <row r="195" spans="2:36" x14ac:dyDescent="0.35">
      <c r="B195" s="9"/>
      <c r="C195" s="9"/>
      <c r="D195" s="7"/>
      <c r="E195" s="7"/>
      <c r="F195" s="7"/>
      <c r="G195" s="7"/>
      <c r="H195" s="7"/>
      <c r="I195" s="7"/>
      <c r="J195" s="7"/>
      <c r="K195" s="7"/>
      <c r="L195" s="7"/>
      <c r="M195" s="9"/>
      <c r="N195" s="9"/>
      <c r="O195" s="7"/>
      <c r="P195" s="7"/>
      <c r="Q195" s="7"/>
      <c r="R195" s="7"/>
      <c r="S195" s="7"/>
      <c r="T195" s="7"/>
      <c r="U195" s="7"/>
      <c r="V195" s="7"/>
      <c r="W195" s="7"/>
      <c r="X195" s="8"/>
      <c r="AJ195" s="63"/>
    </row>
    <row r="196" spans="2:36" x14ac:dyDescent="0.35">
      <c r="B196" s="9"/>
      <c r="C196" s="9"/>
      <c r="D196" s="7"/>
      <c r="E196" s="7"/>
      <c r="F196" s="7"/>
      <c r="G196" s="7"/>
      <c r="H196" s="7"/>
      <c r="I196" s="7"/>
      <c r="J196" s="7"/>
      <c r="K196" s="7"/>
      <c r="L196" s="7"/>
      <c r="M196" s="9"/>
      <c r="N196" s="9"/>
      <c r="O196" s="7"/>
      <c r="P196" s="7"/>
      <c r="Q196" s="7"/>
      <c r="R196" s="7"/>
      <c r="S196" s="7"/>
      <c r="T196" s="7"/>
      <c r="U196" s="7"/>
      <c r="V196" s="7"/>
      <c r="W196" s="7"/>
      <c r="X196" s="8"/>
      <c r="AJ196" s="63"/>
    </row>
    <row r="197" spans="2:36" x14ac:dyDescent="0.35">
      <c r="B197" s="9"/>
      <c r="C197" s="9"/>
      <c r="D197" s="7"/>
      <c r="E197" s="7"/>
      <c r="F197" s="7"/>
      <c r="G197" s="7"/>
      <c r="H197" s="7"/>
      <c r="I197" s="7"/>
      <c r="J197" s="7"/>
      <c r="K197" s="7"/>
      <c r="L197" s="7"/>
      <c r="M197" s="9"/>
      <c r="N197" s="9"/>
      <c r="O197" s="7"/>
      <c r="P197" s="7"/>
      <c r="Q197" s="7"/>
      <c r="R197" s="7"/>
      <c r="S197" s="7"/>
      <c r="T197" s="7"/>
      <c r="U197" s="7"/>
      <c r="V197" s="7"/>
      <c r="W197" s="7"/>
      <c r="X197" s="8"/>
      <c r="AJ197" s="63"/>
    </row>
    <row r="198" spans="2:36" x14ac:dyDescent="0.35">
      <c r="B198" s="9"/>
      <c r="C198" s="9"/>
      <c r="D198" s="7"/>
      <c r="E198" s="7"/>
      <c r="F198" s="7"/>
      <c r="G198" s="7"/>
      <c r="H198" s="7"/>
      <c r="I198" s="7"/>
      <c r="J198" s="7"/>
      <c r="K198" s="7"/>
      <c r="L198" s="7"/>
      <c r="M198" s="9"/>
      <c r="N198" s="9"/>
      <c r="O198" s="7"/>
      <c r="P198" s="7"/>
      <c r="Q198" s="7"/>
      <c r="R198" s="7"/>
      <c r="S198" s="7"/>
      <c r="T198" s="7"/>
      <c r="U198" s="7"/>
      <c r="V198" s="7"/>
      <c r="W198" s="7"/>
      <c r="X198" s="8"/>
      <c r="AJ198" s="63"/>
    </row>
    <row r="199" spans="2:36" x14ac:dyDescent="0.35">
      <c r="B199" s="9"/>
      <c r="C199" s="9"/>
      <c r="D199" s="7"/>
      <c r="E199" s="7"/>
      <c r="F199" s="7"/>
      <c r="G199" s="7"/>
      <c r="H199" s="7"/>
      <c r="I199" s="7"/>
      <c r="J199" s="7"/>
      <c r="K199" s="7"/>
      <c r="L199" s="7"/>
      <c r="M199" s="9"/>
      <c r="N199" s="9"/>
      <c r="O199" s="7"/>
      <c r="P199" s="7"/>
      <c r="Q199" s="7"/>
      <c r="R199" s="7"/>
      <c r="S199" s="7"/>
      <c r="T199" s="7"/>
      <c r="U199" s="7"/>
      <c r="V199" s="7"/>
      <c r="W199" s="7"/>
      <c r="X199" s="8"/>
      <c r="AJ199" s="63"/>
    </row>
    <row r="200" spans="2:36" x14ac:dyDescent="0.35">
      <c r="B200" s="9"/>
      <c r="C200" s="9"/>
      <c r="D200" s="7"/>
      <c r="E200" s="7"/>
      <c r="F200" s="7"/>
      <c r="G200" s="7"/>
      <c r="H200" s="7"/>
      <c r="I200" s="7"/>
      <c r="J200" s="7"/>
      <c r="K200" s="7"/>
      <c r="L200" s="7"/>
      <c r="M200" s="9"/>
      <c r="N200" s="9"/>
      <c r="O200" s="7"/>
      <c r="P200" s="7"/>
      <c r="Q200" s="7"/>
      <c r="R200" s="7"/>
      <c r="S200" s="7"/>
      <c r="T200" s="7"/>
      <c r="U200" s="7"/>
      <c r="V200" s="7"/>
      <c r="W200" s="7"/>
      <c r="X200" s="8"/>
      <c r="AJ200" s="63"/>
    </row>
    <row r="201" spans="2:36" x14ac:dyDescent="0.35">
      <c r="B201" s="9"/>
      <c r="C201" s="9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8"/>
    </row>
  </sheetData>
  <mergeCells count="98">
    <mergeCell ref="AB2:AG2"/>
    <mergeCell ref="AB3:AG3"/>
    <mergeCell ref="E42:H42"/>
    <mergeCell ref="I42:L42"/>
    <mergeCell ref="M42:P42"/>
    <mergeCell ref="Q42:T42"/>
    <mergeCell ref="K39:N39"/>
    <mergeCell ref="I40:L40"/>
    <mergeCell ref="M40:P40"/>
    <mergeCell ref="E136:H136"/>
    <mergeCell ref="I136:L136"/>
    <mergeCell ref="M136:P136"/>
    <mergeCell ref="Q136:T136"/>
    <mergeCell ref="K133:N133"/>
    <mergeCell ref="I134:L134"/>
    <mergeCell ref="M134:P134"/>
    <mergeCell ref="G135:J135"/>
    <mergeCell ref="K135:N135"/>
    <mergeCell ref="O135:R135"/>
    <mergeCell ref="C137:F137"/>
    <mergeCell ref="G137:J137"/>
    <mergeCell ref="K137:N137"/>
    <mergeCell ref="O137:R137"/>
    <mergeCell ref="S137:V137"/>
    <mergeCell ref="Q110:T110"/>
    <mergeCell ref="C111:F111"/>
    <mergeCell ref="G111:J111"/>
    <mergeCell ref="K111:N111"/>
    <mergeCell ref="O111:R111"/>
    <mergeCell ref="S111:V111"/>
    <mergeCell ref="E110:H110"/>
    <mergeCell ref="I110:L110"/>
    <mergeCell ref="M110:P110"/>
    <mergeCell ref="K107:N107"/>
    <mergeCell ref="I108:L108"/>
    <mergeCell ref="M108:P108"/>
    <mergeCell ref="G109:J109"/>
    <mergeCell ref="K109:N109"/>
    <mergeCell ref="O109:R109"/>
    <mergeCell ref="C102:F102"/>
    <mergeCell ref="G102:J102"/>
    <mergeCell ref="K102:N102"/>
    <mergeCell ref="O102:R102"/>
    <mergeCell ref="C103:F103"/>
    <mergeCell ref="G103:J103"/>
    <mergeCell ref="K103:N103"/>
    <mergeCell ref="O103:R103"/>
    <mergeCell ref="O101:R101"/>
    <mergeCell ref="K14:N14"/>
    <mergeCell ref="I15:L15"/>
    <mergeCell ref="M15:P15"/>
    <mergeCell ref="G16:J16"/>
    <mergeCell ref="K16:N16"/>
    <mergeCell ref="O16:R16"/>
    <mergeCell ref="E17:H17"/>
    <mergeCell ref="N98:R98"/>
    <mergeCell ref="N99:R99"/>
    <mergeCell ref="I17:L17"/>
    <mergeCell ref="M17:P17"/>
    <mergeCell ref="Q17:T17"/>
    <mergeCell ref="C18:F18"/>
    <mergeCell ref="G18:J18"/>
    <mergeCell ref="K18:N18"/>
    <mergeCell ref="D99:F99"/>
    <mergeCell ref="H98:L98"/>
    <mergeCell ref="H99:L99"/>
    <mergeCell ref="C101:F101"/>
    <mergeCell ref="G101:J101"/>
    <mergeCell ref="K101:N101"/>
    <mergeCell ref="AW49:AX49"/>
    <mergeCell ref="AW48:AX48"/>
    <mergeCell ref="D5:F5"/>
    <mergeCell ref="D6:F6"/>
    <mergeCell ref="D98:F98"/>
    <mergeCell ref="O18:R18"/>
    <mergeCell ref="S18:V18"/>
    <mergeCell ref="G41:J41"/>
    <mergeCell ref="K41:N41"/>
    <mergeCell ref="O41:R41"/>
    <mergeCell ref="C43:F43"/>
    <mergeCell ref="G43:J43"/>
    <mergeCell ref="K43:N43"/>
    <mergeCell ref="O43:R43"/>
    <mergeCell ref="S43:V43"/>
    <mergeCell ref="A1:Y1"/>
    <mergeCell ref="A45:Y45"/>
    <mergeCell ref="D8:G8"/>
    <mergeCell ref="D9:G9"/>
    <mergeCell ref="D10:G10"/>
    <mergeCell ref="H8:K8"/>
    <mergeCell ref="L8:O8"/>
    <mergeCell ref="P8:S8"/>
    <mergeCell ref="H9:K9"/>
    <mergeCell ref="H10:K10"/>
    <mergeCell ref="L10:O10"/>
    <mergeCell ref="L9:O9"/>
    <mergeCell ref="P9:S9"/>
    <mergeCell ref="P10:S10"/>
  </mergeCells>
  <phoneticPr fontId="0" type="noConversion"/>
  <conditionalFormatting sqref="B183">
    <cfRule type="cellIs" dxfId="38" priority="22" operator="equal">
      <formula>0</formula>
    </cfRule>
  </conditionalFormatting>
  <conditionalFormatting sqref="B184">
    <cfRule type="cellIs" dxfId="37" priority="21" operator="equal">
      <formula>0</formula>
    </cfRule>
  </conditionalFormatting>
  <conditionalFormatting sqref="C168">
    <cfRule type="cellIs" dxfId="36" priority="38" operator="equal">
      <formula>0</formula>
    </cfRule>
  </conditionalFormatting>
  <conditionalFormatting sqref="C169">
    <cfRule type="cellIs" dxfId="35" priority="37" operator="equal">
      <formula>0</formula>
    </cfRule>
  </conditionalFormatting>
  <conditionalFormatting sqref="C185">
    <cfRule type="cellIs" dxfId="34" priority="20" operator="equal">
      <formula>0</formula>
    </cfRule>
  </conditionalFormatting>
  <conditionalFormatting sqref="C186">
    <cfRule type="cellIs" dxfId="33" priority="19" operator="equal">
      <formula>0</formula>
    </cfRule>
  </conditionalFormatting>
  <conditionalFormatting sqref="E143:J143">
    <cfRule type="cellIs" dxfId="32" priority="56" stopIfTrue="1" operator="equal">
      <formula>0</formula>
    </cfRule>
  </conditionalFormatting>
  <conditionalFormatting sqref="E148:J148">
    <cfRule type="cellIs" dxfId="31" priority="54" stopIfTrue="1" operator="equal">
      <formula>0</formula>
    </cfRule>
  </conditionalFormatting>
  <conditionalFormatting sqref="E154:J154">
    <cfRule type="cellIs" dxfId="30" priority="52" stopIfTrue="1" operator="equal">
      <formula>0</formula>
    </cfRule>
  </conditionalFormatting>
  <conditionalFormatting sqref="J168">
    <cfRule type="cellIs" dxfId="29" priority="36" operator="equal">
      <formula>0</formula>
    </cfRule>
  </conditionalFormatting>
  <conditionalFormatting sqref="J169">
    <cfRule type="cellIs" dxfId="28" priority="35" operator="equal">
      <formula>0</formula>
    </cfRule>
  </conditionalFormatting>
  <conditionalFormatting sqref="N183">
    <cfRule type="cellIs" dxfId="27" priority="6" operator="equal">
      <formula>0</formula>
    </cfRule>
  </conditionalFormatting>
  <conditionalFormatting sqref="N184">
    <cfRule type="cellIs" dxfId="26" priority="5" operator="equal">
      <formula>0</formula>
    </cfRule>
  </conditionalFormatting>
  <conditionalFormatting sqref="O185">
    <cfRule type="cellIs" dxfId="25" priority="4" operator="equal">
      <formula>0</formula>
    </cfRule>
  </conditionalFormatting>
  <conditionalFormatting sqref="O186">
    <cfRule type="cellIs" dxfId="24" priority="3" operator="equal">
      <formula>0</formula>
    </cfRule>
  </conditionalFormatting>
  <conditionalFormatting sqref="P143:U143">
    <cfRule type="cellIs" dxfId="23" priority="57" stopIfTrue="1" operator="equal">
      <formula>0</formula>
    </cfRule>
  </conditionalFormatting>
  <conditionalFormatting sqref="P148:U148">
    <cfRule type="cellIs" dxfId="22" priority="55" stopIfTrue="1" operator="equal">
      <formula>0</formula>
    </cfRule>
  </conditionalFormatting>
  <conditionalFormatting sqref="P154:U154">
    <cfRule type="cellIs" dxfId="21" priority="39" stopIfTrue="1" operator="equal">
      <formula>0</formula>
    </cfRule>
  </conditionalFormatting>
  <conditionalFormatting sqref="Q168">
    <cfRule type="cellIs" dxfId="20" priority="2" operator="equal">
      <formula>0</formula>
    </cfRule>
  </conditionalFormatting>
  <conditionalFormatting sqref="E128:V128">
    <cfRule type="cellIs" dxfId="0" priority="1" operator="equal">
      <formula>0</formula>
    </cfRule>
  </conditionalFormatting>
  <pageMargins left="0.7" right="0.5859375" top="0.75" bottom="0.75" header="0.3" footer="0.3"/>
  <pageSetup paperSize="9" orientation="portrait" r:id="rId1"/>
  <headerFooter alignWithMargins="0"/>
  <rowBreaks count="3" manualBreakCount="3">
    <brk id="45" max="16383" man="1"/>
    <brk id="93" max="16383" man="1"/>
    <brk id="138" max="16383" man="1"/>
  </rowBreaks>
  <ignoredErrors>
    <ignoredError sqref="P143:U143 F143 G143:J143 F148:J148 Q148:U148 Q128:U128 E128:J128 F154:J154 Q154:U154" formula="1"/>
    <ignoredError sqref="E65:K65 M65:N65 P65:V6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Arbeitsblatt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2024-10-07T06:46:53Z</cp:lastPrinted>
  <dcterms:created xsi:type="dcterms:W3CDTF">2009-10-08T17:52:09Z</dcterms:created>
  <dcterms:modified xsi:type="dcterms:W3CDTF">2024-10-07T06:47:18Z</dcterms:modified>
</cp:coreProperties>
</file>