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92401185-2906-4AFB-8D02-E4E38404ACD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Arbeitsblatt" sheetId="1" r:id="rId1"/>
    <sheet name="Add" sheetId="5" r:id="rId2"/>
    <sheet name="Eins" sheetId="4" r:id="rId3"/>
    <sheet name="Gleichs" sheetId="3" r:id="rId4"/>
    <sheet name="Daten1" sheetId="2" r:id="rId5"/>
  </sheets>
  <definedNames>
    <definedName name="_xlnm.Print_Area" localSheetId="0">Arbeitsblatt!$A$1:$I$149</definedName>
  </definedNames>
  <calcPr calcId="191029"/>
</workbook>
</file>

<file path=xl/calcChain.xml><?xml version="1.0" encoding="utf-8"?>
<calcChain xmlns="http://schemas.openxmlformats.org/spreadsheetml/2006/main">
  <c r="F105" i="1" l="1"/>
  <c r="G105" i="1" s="1"/>
  <c r="A105" i="1"/>
  <c r="A106" i="1" s="1"/>
  <c r="A107" i="1" s="1"/>
  <c r="A108" i="1" s="1"/>
  <c r="F86" i="1"/>
  <c r="F87" i="1" s="1"/>
  <c r="F88" i="1" s="1"/>
  <c r="A86" i="1"/>
  <c r="B86" i="1" s="1"/>
  <c r="G24" i="1"/>
  <c r="G25" i="1" s="1"/>
  <c r="B24" i="1"/>
  <c r="B25" i="1" s="1"/>
  <c r="G16" i="1"/>
  <c r="G17" i="1" s="1"/>
  <c r="B16" i="1"/>
  <c r="B17" i="1" s="1"/>
  <c r="F68" i="1"/>
  <c r="F69" i="1" s="1"/>
  <c r="F70" i="1" s="1"/>
  <c r="A68" i="1"/>
  <c r="A69" i="1" s="1"/>
  <c r="A70" i="1" s="1"/>
  <c r="A71" i="1" s="1"/>
  <c r="A72" i="1" s="1"/>
  <c r="A73" i="1" s="1"/>
  <c r="G8" i="1"/>
  <c r="F8" i="1" s="1"/>
  <c r="B8" i="1"/>
  <c r="A8" i="1" s="1"/>
  <c r="F97" i="1"/>
  <c r="F98" i="1" s="1"/>
  <c r="F99" i="1" s="1"/>
  <c r="G96" i="1"/>
  <c r="A97" i="1"/>
  <c r="A98" i="1" s="1"/>
  <c r="A99" i="1" s="1"/>
  <c r="A100" i="1" s="1"/>
  <c r="A101" i="1" s="1"/>
  <c r="A102" i="1" s="1"/>
  <c r="A103" i="1" s="1"/>
  <c r="B96" i="1"/>
  <c r="G22" i="1"/>
  <c r="F21" i="1"/>
  <c r="B22" i="1"/>
  <c r="A21" i="1"/>
  <c r="L32" i="5"/>
  <c r="J32" i="5"/>
  <c r="I32" i="5"/>
  <c r="H32" i="5"/>
  <c r="G32" i="5"/>
  <c r="L31" i="5"/>
  <c r="J31" i="5"/>
  <c r="I31" i="5"/>
  <c r="H31" i="5"/>
  <c r="P31" i="5" s="1"/>
  <c r="G31" i="5"/>
  <c r="L30" i="5"/>
  <c r="J30" i="5"/>
  <c r="I30" i="5"/>
  <c r="Z30" i="5" s="1"/>
  <c r="H30" i="5"/>
  <c r="G30" i="5"/>
  <c r="L29" i="5"/>
  <c r="J29" i="5"/>
  <c r="I29" i="5"/>
  <c r="Z29" i="5" s="1"/>
  <c r="H29" i="5"/>
  <c r="P29" i="5" s="1"/>
  <c r="G29" i="5"/>
  <c r="Y29" i="5" s="1"/>
  <c r="L28" i="5"/>
  <c r="J28" i="5"/>
  <c r="I28" i="5"/>
  <c r="H28" i="5"/>
  <c r="P28" i="5" s="1"/>
  <c r="G28" i="5"/>
  <c r="L27" i="5"/>
  <c r="J27" i="5"/>
  <c r="I27" i="5"/>
  <c r="Z27" i="5" s="1"/>
  <c r="H27" i="5"/>
  <c r="G27" i="5"/>
  <c r="L26" i="5"/>
  <c r="J26" i="5"/>
  <c r="I26" i="5"/>
  <c r="Z26" i="5" s="1"/>
  <c r="H26" i="5"/>
  <c r="P26" i="5" s="1"/>
  <c r="G26" i="5"/>
  <c r="Y26" i="5" s="1"/>
  <c r="L25" i="5"/>
  <c r="J25" i="5"/>
  <c r="I25" i="5"/>
  <c r="Z25" i="5" s="1"/>
  <c r="H25" i="5"/>
  <c r="P25" i="5" s="1"/>
  <c r="G25" i="5"/>
  <c r="Y25" i="5" s="1"/>
  <c r="L24" i="5"/>
  <c r="J24" i="5"/>
  <c r="I24" i="5"/>
  <c r="H24" i="5"/>
  <c r="G24" i="5"/>
  <c r="L23" i="5"/>
  <c r="J23" i="5"/>
  <c r="I23" i="5"/>
  <c r="H23" i="5"/>
  <c r="P23" i="5" s="1"/>
  <c r="G23" i="5"/>
  <c r="L22" i="5"/>
  <c r="J22" i="5"/>
  <c r="I22" i="5"/>
  <c r="Z22" i="5" s="1"/>
  <c r="H22" i="5"/>
  <c r="P22" i="5" s="1"/>
  <c r="G22" i="5"/>
  <c r="L21" i="5"/>
  <c r="J21" i="5"/>
  <c r="I21" i="5"/>
  <c r="Z21" i="5" s="1"/>
  <c r="H21" i="5"/>
  <c r="P21" i="5" s="1"/>
  <c r="G21" i="5"/>
  <c r="Y21" i="5" s="1"/>
  <c r="L20" i="5"/>
  <c r="J20" i="5"/>
  <c r="I20" i="5"/>
  <c r="H20" i="5"/>
  <c r="G20" i="5"/>
  <c r="L19" i="5"/>
  <c r="J19" i="5"/>
  <c r="I19" i="5"/>
  <c r="Z19" i="5" s="1"/>
  <c r="H19" i="5"/>
  <c r="G19" i="5"/>
  <c r="L18" i="5"/>
  <c r="J18" i="5"/>
  <c r="I18" i="5"/>
  <c r="H18" i="5"/>
  <c r="P18" i="5" s="1"/>
  <c r="G18" i="5"/>
  <c r="Y18" i="5" s="1"/>
  <c r="L17" i="5"/>
  <c r="J17" i="5"/>
  <c r="I17" i="5"/>
  <c r="Z17" i="5" s="1"/>
  <c r="H17" i="5"/>
  <c r="P17" i="5" s="1"/>
  <c r="G17" i="5"/>
  <c r="Y17" i="5" s="1"/>
  <c r="L16" i="5"/>
  <c r="J16" i="5"/>
  <c r="I16" i="5"/>
  <c r="H16" i="5"/>
  <c r="G16" i="5"/>
  <c r="L15" i="5"/>
  <c r="J15" i="5"/>
  <c r="I15" i="5"/>
  <c r="H15" i="5"/>
  <c r="G15" i="5"/>
  <c r="L14" i="5"/>
  <c r="J14" i="5"/>
  <c r="I14" i="5"/>
  <c r="Z14" i="5" s="1"/>
  <c r="H14" i="5"/>
  <c r="P14" i="5" s="1"/>
  <c r="G14" i="5"/>
  <c r="L13" i="5"/>
  <c r="J13" i="5"/>
  <c r="I13" i="5"/>
  <c r="Z13" i="5" s="1"/>
  <c r="H13" i="5"/>
  <c r="P13" i="5" s="1"/>
  <c r="G13" i="5"/>
  <c r="Y13" i="5" s="1"/>
  <c r="L12" i="5"/>
  <c r="J12" i="5"/>
  <c r="I12" i="5"/>
  <c r="H12" i="5"/>
  <c r="G12" i="5"/>
  <c r="L11" i="5"/>
  <c r="J11" i="5"/>
  <c r="I11" i="5"/>
  <c r="H11" i="5"/>
  <c r="G11" i="5"/>
  <c r="L10" i="5"/>
  <c r="J10" i="5"/>
  <c r="I10" i="5"/>
  <c r="H10" i="5"/>
  <c r="P10" i="5" s="1"/>
  <c r="G10" i="5"/>
  <c r="Y10" i="5" s="1"/>
  <c r="L9" i="5"/>
  <c r="J9" i="5"/>
  <c r="I9" i="5"/>
  <c r="Z9" i="5" s="1"/>
  <c r="H9" i="5"/>
  <c r="G9" i="5"/>
  <c r="Y9" i="5" s="1"/>
  <c r="L8" i="5"/>
  <c r="J8" i="5"/>
  <c r="I8" i="5"/>
  <c r="H8" i="5"/>
  <c r="G8" i="5"/>
  <c r="L7" i="5"/>
  <c r="J7" i="5"/>
  <c r="I7" i="5"/>
  <c r="Z7" i="5" s="1"/>
  <c r="H7" i="5"/>
  <c r="P7" i="5" s="1"/>
  <c r="G7" i="5"/>
  <c r="Y7" i="5" s="1"/>
  <c r="L6" i="5"/>
  <c r="J6" i="5"/>
  <c r="I6" i="5"/>
  <c r="Z6" i="5" s="1"/>
  <c r="H6" i="5"/>
  <c r="P6" i="5" s="1"/>
  <c r="G6" i="5"/>
  <c r="L5" i="5"/>
  <c r="J5" i="5"/>
  <c r="I5" i="5"/>
  <c r="Z5" i="5" s="1"/>
  <c r="H5" i="5"/>
  <c r="G5" i="5"/>
  <c r="Y5" i="5" s="1"/>
  <c r="L4" i="5"/>
  <c r="J4" i="5"/>
  <c r="I4" i="5"/>
  <c r="H4" i="5"/>
  <c r="G4" i="5"/>
  <c r="L3" i="5"/>
  <c r="J3" i="5"/>
  <c r="I3" i="5"/>
  <c r="Z3" i="5" s="1"/>
  <c r="H3" i="5"/>
  <c r="P3" i="5" s="1"/>
  <c r="G3" i="5"/>
  <c r="Y3" i="5" s="1"/>
  <c r="L2" i="5"/>
  <c r="J2" i="5"/>
  <c r="I2" i="5"/>
  <c r="Z2" i="5" s="1"/>
  <c r="H2" i="5"/>
  <c r="G2" i="5"/>
  <c r="F106" i="1" l="1"/>
  <c r="F107" i="1" s="1"/>
  <c r="A87" i="1"/>
  <c r="A88" i="1" s="1"/>
  <c r="G86" i="1"/>
  <c r="B105" i="1"/>
  <c r="A109" i="1"/>
  <c r="F89" i="1"/>
  <c r="A89" i="1"/>
  <c r="F16" i="1"/>
  <c r="F24" i="1"/>
  <c r="A24" i="1"/>
  <c r="A16" i="1"/>
  <c r="G68" i="1"/>
  <c r="B68" i="1"/>
  <c r="A74" i="1"/>
  <c r="F71" i="1"/>
  <c r="F100" i="1"/>
  <c r="W13" i="5"/>
  <c r="AA23" i="5"/>
  <c r="O2" i="5"/>
  <c r="AA19" i="5"/>
  <c r="O11" i="5"/>
  <c r="W24" i="5"/>
  <c r="K2" i="5"/>
  <c r="E2" i="5" s="1"/>
  <c r="AA5" i="5"/>
  <c r="AA8" i="5"/>
  <c r="O26" i="5"/>
  <c r="K10" i="5"/>
  <c r="X10" i="5" s="1"/>
  <c r="M31" i="5"/>
  <c r="F31" i="5" s="1"/>
  <c r="M26" i="5"/>
  <c r="F26" i="5" s="1"/>
  <c r="O23" i="5"/>
  <c r="AA30" i="5"/>
  <c r="AA9" i="5"/>
  <c r="AA15" i="5"/>
  <c r="K18" i="5"/>
  <c r="D18" i="5" s="1"/>
  <c r="AA4" i="5"/>
  <c r="K5" i="5"/>
  <c r="E5" i="5" s="1"/>
  <c r="AA7" i="5"/>
  <c r="M30" i="5"/>
  <c r="F30" i="5" s="1"/>
  <c r="O20" i="5"/>
  <c r="W29" i="5"/>
  <c r="O31" i="5"/>
  <c r="O16" i="5"/>
  <c r="O19" i="5"/>
  <c r="M7" i="5"/>
  <c r="F7" i="5" s="1"/>
  <c r="P9" i="5"/>
  <c r="AA22" i="5"/>
  <c r="Y11" i="5"/>
  <c r="W20" i="5"/>
  <c r="W30" i="5"/>
  <c r="Z31" i="5"/>
  <c r="M5" i="5"/>
  <c r="Z10" i="5"/>
  <c r="O12" i="5"/>
  <c r="Z18" i="5"/>
  <c r="P19" i="5"/>
  <c r="K26" i="5"/>
  <c r="K28" i="5"/>
  <c r="T28" i="5" s="1"/>
  <c r="K30" i="5"/>
  <c r="D30" i="5" s="1"/>
  <c r="O32" i="5"/>
  <c r="P5" i="5"/>
  <c r="AA10" i="5"/>
  <c r="K14" i="5"/>
  <c r="V14" i="5" s="1"/>
  <c r="AA18" i="5"/>
  <c r="M25" i="5"/>
  <c r="F25" i="5" s="1"/>
  <c r="K29" i="5"/>
  <c r="T29" i="5" s="1"/>
  <c r="AA31" i="5"/>
  <c r="K6" i="5"/>
  <c r="V6" i="5" s="1"/>
  <c r="O13" i="5"/>
  <c r="O14" i="5"/>
  <c r="AA14" i="5"/>
  <c r="Y30" i="5"/>
  <c r="M14" i="5"/>
  <c r="F14" i="5" s="1"/>
  <c r="K22" i="5"/>
  <c r="E22" i="5" s="1"/>
  <c r="W5" i="5"/>
  <c r="M9" i="5"/>
  <c r="F9" i="5" s="1"/>
  <c r="AA26" i="5"/>
  <c r="M4" i="5"/>
  <c r="F4" i="5" s="1"/>
  <c r="K4" i="5"/>
  <c r="T4" i="5" s="1"/>
  <c r="Z4" i="5"/>
  <c r="Y8" i="5"/>
  <c r="O8" i="5"/>
  <c r="W8" i="5"/>
  <c r="AA6" i="5"/>
  <c r="AA24" i="5"/>
  <c r="P24" i="5"/>
  <c r="AA32" i="5"/>
  <c r="P32" i="5"/>
  <c r="P12" i="5"/>
  <c r="AA12" i="5"/>
  <c r="M3" i="5"/>
  <c r="F3" i="5" s="1"/>
  <c r="W6" i="5"/>
  <c r="Y6" i="5"/>
  <c r="O7" i="5"/>
  <c r="W15" i="5"/>
  <c r="O15" i="5"/>
  <c r="Y15" i="5"/>
  <c r="Z16" i="5"/>
  <c r="M16" i="5"/>
  <c r="F16" i="5" s="1"/>
  <c r="K16" i="5"/>
  <c r="M2" i="5"/>
  <c r="O4" i="5"/>
  <c r="M15" i="5"/>
  <c r="F15" i="5" s="1"/>
  <c r="P4" i="5"/>
  <c r="M6" i="5"/>
  <c r="F6" i="5" s="1"/>
  <c r="AA20" i="5"/>
  <c r="P20" i="5"/>
  <c r="Z24" i="5"/>
  <c r="M24" i="5"/>
  <c r="F24" i="5" s="1"/>
  <c r="K24" i="5"/>
  <c r="T24" i="5" s="1"/>
  <c r="W25" i="5"/>
  <c r="M29" i="5"/>
  <c r="W28" i="5"/>
  <c r="AA2" i="5"/>
  <c r="Z12" i="5"/>
  <c r="M12" i="5"/>
  <c r="K12" i="5"/>
  <c r="E12" i="5" s="1"/>
  <c r="K11" i="5"/>
  <c r="Z11" i="5"/>
  <c r="M11" i="5"/>
  <c r="F11" i="5" s="1"/>
  <c r="P16" i="5"/>
  <c r="AA16" i="5"/>
  <c r="M8" i="5"/>
  <c r="F8" i="5" s="1"/>
  <c r="K8" i="5"/>
  <c r="Z8" i="5"/>
  <c r="M10" i="5"/>
  <c r="K3" i="5"/>
  <c r="T3" i="5" s="1"/>
  <c r="AA3" i="5"/>
  <c r="W21" i="5"/>
  <c r="K21" i="5"/>
  <c r="K25" i="5"/>
  <c r="T25" i="5" s="1"/>
  <c r="Y27" i="5"/>
  <c r="W27" i="5"/>
  <c r="O27" i="5"/>
  <c r="M22" i="5"/>
  <c r="Y2" i="5"/>
  <c r="W2" i="5"/>
  <c r="P2" i="5"/>
  <c r="O3" i="5"/>
  <c r="Y4" i="5"/>
  <c r="W4" i="5"/>
  <c r="O6" i="5"/>
  <c r="P8" i="5"/>
  <c r="Y14" i="5"/>
  <c r="W14" i="5"/>
  <c r="P15" i="5"/>
  <c r="W16" i="5"/>
  <c r="P27" i="5"/>
  <c r="AA27" i="5"/>
  <c r="Z20" i="5"/>
  <c r="M20" i="5"/>
  <c r="Y23" i="5"/>
  <c r="W23" i="5"/>
  <c r="AA11" i="5"/>
  <c r="Z15" i="5"/>
  <c r="K17" i="5"/>
  <c r="T17" i="5" s="1"/>
  <c r="M18" i="5"/>
  <c r="Y19" i="5"/>
  <c r="W19" i="5"/>
  <c r="Z23" i="5"/>
  <c r="W26" i="5"/>
  <c r="O29" i="5"/>
  <c r="W32" i="5"/>
  <c r="W7" i="5"/>
  <c r="O9" i="5"/>
  <c r="M27" i="5"/>
  <c r="F27" i="5" s="1"/>
  <c r="K27" i="5"/>
  <c r="X27" i="5" s="1"/>
  <c r="Z32" i="5"/>
  <c r="M32" i="5"/>
  <c r="F32" i="5" s="1"/>
  <c r="K32" i="5"/>
  <c r="T32" i="5" s="1"/>
  <c r="O5" i="5"/>
  <c r="K20" i="5"/>
  <c r="E20" i="5" s="1"/>
  <c r="W22" i="5"/>
  <c r="O22" i="5"/>
  <c r="W3" i="5"/>
  <c r="M17" i="5"/>
  <c r="F17" i="5" s="1"/>
  <c r="W18" i="5"/>
  <c r="O18" i="5"/>
  <c r="M19" i="5"/>
  <c r="F19" i="5" s="1"/>
  <c r="K19" i="5"/>
  <c r="T19" i="5" s="1"/>
  <c r="O25" i="5"/>
  <c r="O28" i="5"/>
  <c r="Y31" i="5"/>
  <c r="W31" i="5"/>
  <c r="W12" i="5"/>
  <c r="K15" i="5"/>
  <c r="W9" i="5"/>
  <c r="O10" i="5"/>
  <c r="K13" i="5"/>
  <c r="M21" i="5"/>
  <c r="F21" i="5" s="1"/>
  <c r="M23" i="5"/>
  <c r="F23" i="5" s="1"/>
  <c r="K23" i="5"/>
  <c r="V23" i="5" s="1"/>
  <c r="K7" i="5"/>
  <c r="E7" i="5" s="1"/>
  <c r="K9" i="5"/>
  <c r="W10" i="5"/>
  <c r="W11" i="5"/>
  <c r="P11" i="5"/>
  <c r="M13" i="5"/>
  <c r="F13" i="5" s="1"/>
  <c r="O21" i="5"/>
  <c r="Y22" i="5"/>
  <c r="AA28" i="5"/>
  <c r="Y12" i="5"/>
  <c r="Y16" i="5"/>
  <c r="O17" i="5"/>
  <c r="W17" i="5"/>
  <c r="O24" i="5"/>
  <c r="Z28" i="5"/>
  <c r="M28" i="5"/>
  <c r="O30" i="5"/>
  <c r="P30" i="5"/>
  <c r="AA13" i="5"/>
  <c r="AA17" i="5"/>
  <c r="Y20" i="5"/>
  <c r="AA21" i="5"/>
  <c r="Y24" i="5"/>
  <c r="AA25" i="5"/>
  <c r="Y28" i="5"/>
  <c r="AA29" i="5"/>
  <c r="K31" i="5"/>
  <c r="T31" i="5" s="1"/>
  <c r="Y32" i="5"/>
  <c r="A110" i="1" l="1"/>
  <c r="F108" i="1"/>
  <c r="A90" i="1"/>
  <c r="F90" i="1"/>
  <c r="X30" i="5"/>
  <c r="F72" i="1"/>
  <c r="F73" i="1" s="1"/>
  <c r="C18" i="5"/>
  <c r="D10" i="5"/>
  <c r="X4" i="5"/>
  <c r="N15" i="5"/>
  <c r="E18" i="5"/>
  <c r="C28" i="5"/>
  <c r="X18" i="5"/>
  <c r="F101" i="1"/>
  <c r="T10" i="5"/>
  <c r="X22" i="5"/>
  <c r="X24" i="5"/>
  <c r="D24" i="5"/>
  <c r="V30" i="5"/>
  <c r="C22" i="5"/>
  <c r="E24" i="5"/>
  <c r="V24" i="5"/>
  <c r="T5" i="5"/>
  <c r="X5" i="5"/>
  <c r="E30" i="5"/>
  <c r="D14" i="5"/>
  <c r="T2" i="5"/>
  <c r="D5" i="5"/>
  <c r="C30" i="5"/>
  <c r="E28" i="5"/>
  <c r="C5" i="5"/>
  <c r="C10" i="5"/>
  <c r="C29" i="5"/>
  <c r="E10" i="5"/>
  <c r="V2" i="5"/>
  <c r="X2" i="5"/>
  <c r="V10" i="5"/>
  <c r="T22" i="5"/>
  <c r="V5" i="5"/>
  <c r="D28" i="5"/>
  <c r="V22" i="5"/>
  <c r="C2" i="5"/>
  <c r="T18" i="5"/>
  <c r="V4" i="5"/>
  <c r="N8" i="5"/>
  <c r="V19" i="5"/>
  <c r="N11" i="5"/>
  <c r="D2" i="5"/>
  <c r="N5" i="5"/>
  <c r="F5" i="5"/>
  <c r="X28" i="5"/>
  <c r="V18" i="5"/>
  <c r="C16" i="5"/>
  <c r="N30" i="5"/>
  <c r="N20" i="5"/>
  <c r="N26" i="5"/>
  <c r="D6" i="5"/>
  <c r="X20" i="5"/>
  <c r="E4" i="5"/>
  <c r="T11" i="5"/>
  <c r="N3" i="5"/>
  <c r="T6" i="5"/>
  <c r="F20" i="5"/>
  <c r="N14" i="5"/>
  <c r="F22" i="5"/>
  <c r="D22" i="5"/>
  <c r="V11" i="5"/>
  <c r="T14" i="5"/>
  <c r="T23" i="5"/>
  <c r="T30" i="5"/>
  <c r="D16" i="5"/>
  <c r="D19" i="5"/>
  <c r="F2" i="5"/>
  <c r="E6" i="5"/>
  <c r="X16" i="5"/>
  <c r="C32" i="5"/>
  <c r="D23" i="5"/>
  <c r="T20" i="5"/>
  <c r="X6" i="5"/>
  <c r="E32" i="5"/>
  <c r="E3" i="5"/>
  <c r="V27" i="5"/>
  <c r="X29" i="5"/>
  <c r="V29" i="5"/>
  <c r="E29" i="5"/>
  <c r="D29" i="5"/>
  <c r="E26" i="5"/>
  <c r="D26" i="5"/>
  <c r="C26" i="5"/>
  <c r="X26" i="5"/>
  <c r="T26" i="5"/>
  <c r="N12" i="5"/>
  <c r="D25" i="5"/>
  <c r="E14" i="5"/>
  <c r="C14" i="5"/>
  <c r="V26" i="5"/>
  <c r="T12" i="5"/>
  <c r="V25" i="5"/>
  <c r="N22" i="5"/>
  <c r="D20" i="5"/>
  <c r="T7" i="5"/>
  <c r="X14" i="5"/>
  <c r="D4" i="5"/>
  <c r="V16" i="5"/>
  <c r="V28" i="5"/>
  <c r="N10" i="5"/>
  <c r="X23" i="5"/>
  <c r="T16" i="5"/>
  <c r="N29" i="5"/>
  <c r="F10" i="5"/>
  <c r="N24" i="5"/>
  <c r="N7" i="5"/>
  <c r="D8" i="5"/>
  <c r="X21" i="5"/>
  <c r="C21" i="5"/>
  <c r="N32" i="5"/>
  <c r="C31" i="5"/>
  <c r="N31" i="5"/>
  <c r="V7" i="5"/>
  <c r="V31" i="5"/>
  <c r="E19" i="5"/>
  <c r="C19" i="5"/>
  <c r="N19" i="5"/>
  <c r="D21" i="5"/>
  <c r="E25" i="5"/>
  <c r="N2" i="5"/>
  <c r="V15" i="5"/>
  <c r="X8" i="5"/>
  <c r="C4" i="5"/>
  <c r="T13" i="5"/>
  <c r="E13" i="5"/>
  <c r="C13" i="5"/>
  <c r="X13" i="5"/>
  <c r="V13" i="5"/>
  <c r="V21" i="5"/>
  <c r="D27" i="5"/>
  <c r="N6" i="5"/>
  <c r="N25" i="5"/>
  <c r="V12" i="5"/>
  <c r="C15" i="5"/>
  <c r="E15" i="5"/>
  <c r="T15" i="5"/>
  <c r="V17" i="5"/>
  <c r="E21" i="5"/>
  <c r="E17" i="5"/>
  <c r="X9" i="5"/>
  <c r="T9" i="5"/>
  <c r="E9" i="5"/>
  <c r="D9" i="5"/>
  <c r="C9" i="5"/>
  <c r="N23" i="5"/>
  <c r="N16" i="5"/>
  <c r="D13" i="5"/>
  <c r="N28" i="5"/>
  <c r="X32" i="5"/>
  <c r="D12" i="5"/>
  <c r="F12" i="5"/>
  <c r="N13" i="5"/>
  <c r="D31" i="5"/>
  <c r="C20" i="5"/>
  <c r="V20" i="5"/>
  <c r="X19" i="5"/>
  <c r="N4" i="5"/>
  <c r="N21" i="5"/>
  <c r="C11" i="5"/>
  <c r="E11" i="5"/>
  <c r="D11" i="5"/>
  <c r="X11" i="5"/>
  <c r="D15" i="5"/>
  <c r="V32" i="5"/>
  <c r="C17" i="5"/>
  <c r="X17" i="5"/>
  <c r="C6" i="5"/>
  <c r="D17" i="5"/>
  <c r="C7" i="5"/>
  <c r="X7" i="5"/>
  <c r="E27" i="5"/>
  <c r="C27" i="5"/>
  <c r="T27" i="5"/>
  <c r="F28" i="5"/>
  <c r="N17" i="5"/>
  <c r="X12" i="5"/>
  <c r="E23" i="5"/>
  <c r="C23" i="5"/>
  <c r="V9" i="5"/>
  <c r="X31" i="5"/>
  <c r="N9" i="5"/>
  <c r="F18" i="5"/>
  <c r="E31" i="5"/>
  <c r="T21" i="5"/>
  <c r="C8" i="5"/>
  <c r="T8" i="5"/>
  <c r="V8" i="5"/>
  <c r="C24" i="5"/>
  <c r="E8" i="5"/>
  <c r="X15" i="5"/>
  <c r="E16" i="5"/>
  <c r="D32" i="5"/>
  <c r="N27" i="5"/>
  <c r="X25" i="5"/>
  <c r="C25" i="5"/>
  <c r="N18" i="5"/>
  <c r="C3" i="5"/>
  <c r="D3" i="5"/>
  <c r="V3" i="5"/>
  <c r="X3" i="5"/>
  <c r="C12" i="5"/>
  <c r="D7" i="5"/>
  <c r="F29" i="5"/>
  <c r="F109" i="1" l="1"/>
  <c r="A111" i="1"/>
  <c r="F91" i="1"/>
  <c r="A91" i="1"/>
  <c r="F74" i="1"/>
  <c r="F102" i="1"/>
  <c r="B18" i="5"/>
  <c r="B8" i="5"/>
  <c r="B7" i="5"/>
  <c r="B20" i="5"/>
  <c r="B4" i="5"/>
  <c r="B19" i="5"/>
  <c r="B3" i="5"/>
  <c r="B6" i="5"/>
  <c r="B11" i="5"/>
  <c r="B16" i="5"/>
  <c r="B32" i="5"/>
  <c r="B5" i="5"/>
  <c r="B21" i="5"/>
  <c r="B9" i="5"/>
  <c r="B28" i="5"/>
  <c r="B30" i="5"/>
  <c r="B25" i="5"/>
  <c r="B24" i="5"/>
  <c r="B27" i="5"/>
  <c r="B17" i="5"/>
  <c r="B22" i="5"/>
  <c r="B26" i="5"/>
  <c r="B10" i="5"/>
  <c r="B29" i="5"/>
  <c r="B14" i="5"/>
  <c r="B12" i="5"/>
  <c r="B23" i="5"/>
  <c r="B15" i="5"/>
  <c r="B13" i="5"/>
  <c r="B31" i="5"/>
  <c r="B2" i="5"/>
  <c r="I108" i="1" l="1"/>
  <c r="C110" i="1"/>
  <c r="A112" i="1"/>
  <c r="C112" i="1" s="1"/>
  <c r="D53" i="1" s="1"/>
  <c r="C111" i="1"/>
  <c r="D110" i="1"/>
  <c r="H108" i="1"/>
  <c r="H105" i="1"/>
  <c r="C105" i="1"/>
  <c r="I105" i="1"/>
  <c r="D105" i="1"/>
  <c r="C106" i="1"/>
  <c r="H106" i="1"/>
  <c r="C108" i="1"/>
  <c r="D108" i="1"/>
  <c r="C107" i="1"/>
  <c r="D109" i="1"/>
  <c r="C109" i="1"/>
  <c r="H107" i="1"/>
  <c r="F110" i="1"/>
  <c r="I109" i="1"/>
  <c r="H109" i="1"/>
  <c r="A92" i="1"/>
  <c r="F92" i="1"/>
  <c r="H25" i="1"/>
  <c r="C25" i="1"/>
  <c r="H24" i="1"/>
  <c r="C24" i="1"/>
  <c r="I101" i="1"/>
  <c r="I96" i="1"/>
  <c r="H96" i="1"/>
  <c r="I99" i="1"/>
  <c r="H99" i="1"/>
  <c r="H97" i="1"/>
  <c r="H98" i="1"/>
  <c r="H100" i="1"/>
  <c r="I100" i="1"/>
  <c r="H101" i="1"/>
  <c r="F103" i="1"/>
  <c r="H103" i="1" s="1"/>
  <c r="H52" i="1" s="1"/>
  <c r="H102" i="1"/>
  <c r="C103" i="1"/>
  <c r="D52" i="1" s="1"/>
  <c r="C102" i="1"/>
  <c r="C101" i="1"/>
  <c r="D101" i="1"/>
  <c r="D100" i="1"/>
  <c r="C100" i="1"/>
  <c r="D99" i="1"/>
  <c r="C98" i="1"/>
  <c r="C99" i="1"/>
  <c r="C97" i="1"/>
  <c r="C96" i="1"/>
  <c r="D96" i="1"/>
  <c r="H21" i="1"/>
  <c r="H22" i="1"/>
  <c r="C22" i="1"/>
  <c r="C21" i="1"/>
  <c r="I110" i="1" l="1"/>
  <c r="H110" i="1"/>
  <c r="F111" i="1"/>
  <c r="A93" i="1"/>
  <c r="F93" i="1"/>
  <c r="F112" i="1" l="1"/>
  <c r="H112" i="1" s="1"/>
  <c r="H53" i="1" s="1"/>
  <c r="H111" i="1"/>
  <c r="F78" i="1" l="1"/>
  <c r="F79" i="1" s="1"/>
  <c r="F80" i="1" s="1"/>
  <c r="A78" i="1"/>
  <c r="A79" i="1" s="1"/>
  <c r="A80" i="1" s="1"/>
  <c r="A81" i="1" s="1"/>
  <c r="A82" i="1" s="1"/>
  <c r="G77" i="1"/>
  <c r="B77" i="1"/>
  <c r="F29" i="1"/>
  <c r="A29" i="1"/>
  <c r="A5" i="1"/>
  <c r="A13" i="1"/>
  <c r="F13" i="1"/>
  <c r="F5" i="1"/>
  <c r="B115" i="1"/>
  <c r="G115" i="1"/>
  <c r="G60" i="1"/>
  <c r="B60" i="1"/>
  <c r="A83" i="1" l="1"/>
  <c r="A84" i="1" s="1"/>
  <c r="F81" i="1"/>
  <c r="F82" i="1" s="1"/>
  <c r="G14" i="1"/>
  <c r="B14" i="1"/>
  <c r="L32" i="4"/>
  <c r="J32" i="4"/>
  <c r="I32" i="4"/>
  <c r="H32" i="4"/>
  <c r="G32" i="4"/>
  <c r="L31" i="4"/>
  <c r="J31" i="4"/>
  <c r="I31" i="4"/>
  <c r="H31" i="4"/>
  <c r="G31" i="4"/>
  <c r="L30" i="4"/>
  <c r="J30" i="4"/>
  <c r="I30" i="4"/>
  <c r="H30" i="4"/>
  <c r="V30" i="4" s="1"/>
  <c r="G30" i="4"/>
  <c r="L29" i="4"/>
  <c r="J29" i="4"/>
  <c r="I29" i="4"/>
  <c r="H29" i="4"/>
  <c r="V29" i="4" s="1"/>
  <c r="G29" i="4"/>
  <c r="L28" i="4"/>
  <c r="J28" i="4"/>
  <c r="I28" i="4"/>
  <c r="H28" i="4"/>
  <c r="G28" i="4"/>
  <c r="L27" i="4"/>
  <c r="J27" i="4"/>
  <c r="I27" i="4"/>
  <c r="H27" i="4"/>
  <c r="G27" i="4"/>
  <c r="L26" i="4"/>
  <c r="J26" i="4"/>
  <c r="I26" i="4"/>
  <c r="H26" i="4"/>
  <c r="V26" i="4" s="1"/>
  <c r="G26" i="4"/>
  <c r="L25" i="4"/>
  <c r="J25" i="4"/>
  <c r="I25" i="4"/>
  <c r="H25" i="4"/>
  <c r="V25" i="4" s="1"/>
  <c r="G25" i="4"/>
  <c r="L24" i="4"/>
  <c r="J24" i="4"/>
  <c r="I24" i="4"/>
  <c r="H24" i="4"/>
  <c r="V24" i="4" s="1"/>
  <c r="G24" i="4"/>
  <c r="L23" i="4"/>
  <c r="J23" i="4"/>
  <c r="I23" i="4"/>
  <c r="H23" i="4"/>
  <c r="G23" i="4"/>
  <c r="L22" i="4"/>
  <c r="J22" i="4"/>
  <c r="I22" i="4"/>
  <c r="H22" i="4"/>
  <c r="V22" i="4" s="1"/>
  <c r="G22" i="4"/>
  <c r="L21" i="4"/>
  <c r="J21" i="4"/>
  <c r="I21" i="4"/>
  <c r="H21" i="4"/>
  <c r="V21" i="4" s="1"/>
  <c r="G21" i="4"/>
  <c r="L20" i="4"/>
  <c r="J20" i="4"/>
  <c r="I20" i="4"/>
  <c r="H20" i="4"/>
  <c r="G20" i="4"/>
  <c r="L19" i="4"/>
  <c r="J19" i="4"/>
  <c r="I19" i="4"/>
  <c r="H19" i="4"/>
  <c r="V19" i="4" s="1"/>
  <c r="G19" i="4"/>
  <c r="L18" i="4"/>
  <c r="J18" i="4"/>
  <c r="I18" i="4"/>
  <c r="H18" i="4"/>
  <c r="V18" i="4" s="1"/>
  <c r="G18" i="4"/>
  <c r="L17" i="4"/>
  <c r="J17" i="4"/>
  <c r="I17" i="4"/>
  <c r="H17" i="4"/>
  <c r="V17" i="4" s="1"/>
  <c r="G17" i="4"/>
  <c r="L16" i="4"/>
  <c r="J16" i="4"/>
  <c r="I16" i="4"/>
  <c r="H16" i="4"/>
  <c r="G16" i="4"/>
  <c r="L15" i="4"/>
  <c r="J15" i="4"/>
  <c r="I15" i="4"/>
  <c r="H15" i="4"/>
  <c r="G15" i="4"/>
  <c r="L14" i="4"/>
  <c r="J14" i="4"/>
  <c r="I14" i="4"/>
  <c r="H14" i="4"/>
  <c r="V14" i="4" s="1"/>
  <c r="G14" i="4"/>
  <c r="L13" i="4"/>
  <c r="J13" i="4"/>
  <c r="I13" i="4"/>
  <c r="H13" i="4"/>
  <c r="V13" i="4" s="1"/>
  <c r="G13" i="4"/>
  <c r="L12" i="4"/>
  <c r="J12" i="4"/>
  <c r="I12" i="4"/>
  <c r="H12" i="4"/>
  <c r="G12" i="4"/>
  <c r="L11" i="4"/>
  <c r="J11" i="4"/>
  <c r="I11" i="4"/>
  <c r="H11" i="4"/>
  <c r="V11" i="4" s="1"/>
  <c r="G11" i="4"/>
  <c r="L10" i="4"/>
  <c r="J10" i="4"/>
  <c r="I10" i="4"/>
  <c r="H10" i="4"/>
  <c r="V10" i="4" s="1"/>
  <c r="G10" i="4"/>
  <c r="L9" i="4"/>
  <c r="J9" i="4"/>
  <c r="I9" i="4"/>
  <c r="H9" i="4"/>
  <c r="V9" i="4" s="1"/>
  <c r="G9" i="4"/>
  <c r="L8" i="4"/>
  <c r="J8" i="4"/>
  <c r="I8" i="4"/>
  <c r="H8" i="4"/>
  <c r="G8" i="4"/>
  <c r="L7" i="4"/>
  <c r="J7" i="4"/>
  <c r="I7" i="4"/>
  <c r="H7" i="4"/>
  <c r="V7" i="4" s="1"/>
  <c r="G7" i="4"/>
  <c r="L6" i="4"/>
  <c r="J6" i="4"/>
  <c r="I6" i="4"/>
  <c r="H6" i="4"/>
  <c r="G6" i="4"/>
  <c r="L5" i="4"/>
  <c r="J5" i="4"/>
  <c r="I5" i="4"/>
  <c r="H5" i="4"/>
  <c r="V5" i="4" s="1"/>
  <c r="G5" i="4"/>
  <c r="L4" i="4"/>
  <c r="J4" i="4"/>
  <c r="I4" i="4"/>
  <c r="H4" i="4"/>
  <c r="V4" i="4" s="1"/>
  <c r="G4" i="4"/>
  <c r="L3" i="4"/>
  <c r="J3" i="4"/>
  <c r="I3" i="4"/>
  <c r="H3" i="4"/>
  <c r="G3" i="4"/>
  <c r="L2" i="4"/>
  <c r="J2" i="4"/>
  <c r="I2" i="4"/>
  <c r="H2" i="4"/>
  <c r="G2" i="4"/>
  <c r="F83" i="1" l="1"/>
  <c r="F84" i="1" s="1"/>
  <c r="U4" i="4"/>
  <c r="Y30" i="4"/>
  <c r="Y32" i="4"/>
  <c r="Y2" i="4"/>
  <c r="Y15" i="4"/>
  <c r="M28" i="4"/>
  <c r="S28" i="4" s="1"/>
  <c r="Y16" i="4"/>
  <c r="M22" i="4"/>
  <c r="X22" i="4" s="1"/>
  <c r="K10" i="4"/>
  <c r="E10" i="4" s="1"/>
  <c r="Y21" i="4"/>
  <c r="K9" i="4"/>
  <c r="E9" i="4" s="1"/>
  <c r="V16" i="4"/>
  <c r="Y23" i="4"/>
  <c r="Y31" i="4"/>
  <c r="K8" i="4"/>
  <c r="D8" i="4" s="1"/>
  <c r="M13" i="4"/>
  <c r="F13" i="4" s="1"/>
  <c r="U5" i="4"/>
  <c r="U13" i="4"/>
  <c r="U24" i="4"/>
  <c r="Y8" i="4"/>
  <c r="Y13" i="4"/>
  <c r="Y27" i="4"/>
  <c r="M4" i="4"/>
  <c r="F4" i="4" s="1"/>
  <c r="K15" i="4"/>
  <c r="E15" i="4" s="1"/>
  <c r="K18" i="4"/>
  <c r="E18" i="4" s="1"/>
  <c r="U3" i="4"/>
  <c r="K7" i="4"/>
  <c r="E7" i="4" s="1"/>
  <c r="K14" i="4"/>
  <c r="E14" i="4" s="1"/>
  <c r="U20" i="4"/>
  <c r="Y3" i="4"/>
  <c r="Y24" i="4"/>
  <c r="K26" i="4"/>
  <c r="E26" i="4" s="1"/>
  <c r="Y29" i="4"/>
  <c r="U10" i="4"/>
  <c r="U18" i="4"/>
  <c r="U26" i="4"/>
  <c r="Y10" i="4"/>
  <c r="Y18" i="4"/>
  <c r="M24" i="4"/>
  <c r="F24" i="4" s="1"/>
  <c r="Y26" i="4"/>
  <c r="K28" i="4"/>
  <c r="E28" i="4" s="1"/>
  <c r="M30" i="4"/>
  <c r="S30" i="4" s="1"/>
  <c r="M32" i="4"/>
  <c r="F32" i="4" s="1"/>
  <c r="M29" i="4"/>
  <c r="S29" i="4" s="1"/>
  <c r="M21" i="4"/>
  <c r="S21" i="4" s="1"/>
  <c r="K32" i="4"/>
  <c r="D32" i="4" s="1"/>
  <c r="M16" i="4"/>
  <c r="F16" i="4" s="1"/>
  <c r="M25" i="4"/>
  <c r="S25" i="4" s="1"/>
  <c r="K23" i="4"/>
  <c r="E23" i="4" s="1"/>
  <c r="V27" i="4"/>
  <c r="K31" i="4"/>
  <c r="D31" i="4" s="1"/>
  <c r="V8" i="4"/>
  <c r="M9" i="4"/>
  <c r="X9" i="4" s="1"/>
  <c r="M10" i="4"/>
  <c r="K16" i="4"/>
  <c r="E16" i="4" s="1"/>
  <c r="M18" i="4"/>
  <c r="F18" i="4" s="1"/>
  <c r="M26" i="4"/>
  <c r="X26" i="4" s="1"/>
  <c r="V32" i="4"/>
  <c r="Y4" i="4"/>
  <c r="Y17" i="4"/>
  <c r="K24" i="4"/>
  <c r="M5" i="4"/>
  <c r="X5" i="4" s="1"/>
  <c r="Y25" i="4"/>
  <c r="Y28" i="4"/>
  <c r="U31" i="4"/>
  <c r="V6" i="4"/>
  <c r="K6" i="4"/>
  <c r="M27" i="4"/>
  <c r="S27" i="4" s="1"/>
  <c r="Y20" i="4"/>
  <c r="V20" i="4"/>
  <c r="Y6" i="4"/>
  <c r="U9" i="4"/>
  <c r="M11" i="4"/>
  <c r="F11" i="4" s="1"/>
  <c r="M19" i="4"/>
  <c r="F19" i="4" s="1"/>
  <c r="U28" i="4"/>
  <c r="V3" i="4"/>
  <c r="M12" i="4"/>
  <c r="X12" i="4" s="1"/>
  <c r="K13" i="4"/>
  <c r="E13" i="4" s="1"/>
  <c r="M20" i="4"/>
  <c r="F20" i="4" s="1"/>
  <c r="U23" i="4"/>
  <c r="K2" i="4"/>
  <c r="K3" i="4"/>
  <c r="D3" i="4" s="1"/>
  <c r="M14" i="4"/>
  <c r="U15" i="4"/>
  <c r="M6" i="4"/>
  <c r="S6" i="4" s="1"/>
  <c r="U16" i="4"/>
  <c r="V2" i="4"/>
  <c r="K4" i="4"/>
  <c r="K5" i="4"/>
  <c r="Y5" i="4"/>
  <c r="Y12" i="4"/>
  <c r="V12" i="4"/>
  <c r="U12" i="4"/>
  <c r="V15" i="4"/>
  <c r="K20" i="4"/>
  <c r="V23" i="4"/>
  <c r="U2" i="4"/>
  <c r="M3" i="4"/>
  <c r="U8" i="4"/>
  <c r="M15" i="4"/>
  <c r="U17" i="4"/>
  <c r="M2" i="4"/>
  <c r="X2" i="4" s="1"/>
  <c r="Y7" i="4"/>
  <c r="U7" i="4"/>
  <c r="M8" i="4"/>
  <c r="Y9" i="4"/>
  <c r="U11" i="4"/>
  <c r="K12" i="4"/>
  <c r="U21" i="4"/>
  <c r="K21" i="4"/>
  <c r="D21" i="4" s="1"/>
  <c r="Y14" i="4"/>
  <c r="M7" i="4"/>
  <c r="F7" i="4" s="1"/>
  <c r="Y11" i="4"/>
  <c r="K11" i="4"/>
  <c r="M17" i="4"/>
  <c r="K17" i="4"/>
  <c r="Y19" i="4"/>
  <c r="K19" i="4"/>
  <c r="Y22" i="4"/>
  <c r="K22" i="4"/>
  <c r="U29" i="4"/>
  <c r="K29" i="4"/>
  <c r="M23" i="4"/>
  <c r="S23" i="4" s="1"/>
  <c r="K25" i="4"/>
  <c r="U25" i="4"/>
  <c r="V28" i="4"/>
  <c r="M31" i="4"/>
  <c r="S31" i="4" s="1"/>
  <c r="V31" i="4"/>
  <c r="U6" i="4"/>
  <c r="U14" i="4"/>
  <c r="U22" i="4"/>
  <c r="K30" i="4"/>
  <c r="U30" i="4"/>
  <c r="U19" i="4"/>
  <c r="K27" i="4"/>
  <c r="U27" i="4"/>
  <c r="U32" i="4"/>
  <c r="R25" i="4" l="1"/>
  <c r="X28" i="4"/>
  <c r="X20" i="4"/>
  <c r="D15" i="4"/>
  <c r="P18" i="4"/>
  <c r="C18" i="4"/>
  <c r="D26" i="4"/>
  <c r="C20" i="4"/>
  <c r="S22" i="4"/>
  <c r="C5" i="4"/>
  <c r="D16" i="4"/>
  <c r="P27" i="4"/>
  <c r="F28" i="4"/>
  <c r="P5" i="4"/>
  <c r="R26" i="4"/>
  <c r="C24" i="4"/>
  <c r="S24" i="4"/>
  <c r="X24" i="4"/>
  <c r="N30" i="4"/>
  <c r="S11" i="4"/>
  <c r="E31" i="4"/>
  <c r="X11" i="4"/>
  <c r="T22" i="4"/>
  <c r="R11" i="4"/>
  <c r="N18" i="4"/>
  <c r="C14" i="4"/>
  <c r="X30" i="4"/>
  <c r="S18" i="4"/>
  <c r="F30" i="4"/>
  <c r="F9" i="4"/>
  <c r="X13" i="4"/>
  <c r="P21" i="4"/>
  <c r="N29" i="4"/>
  <c r="F22" i="4"/>
  <c r="F5" i="4"/>
  <c r="E32" i="4"/>
  <c r="N19" i="4"/>
  <c r="R18" i="4"/>
  <c r="S4" i="4"/>
  <c r="D9" i="4"/>
  <c r="S26" i="4"/>
  <c r="D18" i="4"/>
  <c r="N12" i="4"/>
  <c r="P26" i="4"/>
  <c r="P32" i="4"/>
  <c r="T4" i="4"/>
  <c r="C26" i="4"/>
  <c r="X4" i="4"/>
  <c r="S13" i="4"/>
  <c r="X32" i="4"/>
  <c r="N23" i="4"/>
  <c r="R17" i="4"/>
  <c r="R4" i="4"/>
  <c r="D23" i="4"/>
  <c r="T15" i="4"/>
  <c r="S32" i="4"/>
  <c r="N26" i="4"/>
  <c r="C4" i="4"/>
  <c r="T26" i="4"/>
  <c r="N31" i="4"/>
  <c r="F26" i="4"/>
  <c r="D7" i="4"/>
  <c r="D10" i="4"/>
  <c r="R5" i="4"/>
  <c r="E8" i="4"/>
  <c r="P8" i="4"/>
  <c r="S5" i="4"/>
  <c r="C10" i="4"/>
  <c r="T32" i="4"/>
  <c r="X14" i="4"/>
  <c r="C9" i="4"/>
  <c r="N32" i="4"/>
  <c r="R21" i="4"/>
  <c r="R32" i="4"/>
  <c r="P14" i="4"/>
  <c r="D5" i="4"/>
  <c r="P3" i="4"/>
  <c r="P9" i="4"/>
  <c r="N15" i="4"/>
  <c r="P19" i="4"/>
  <c r="C12" i="4"/>
  <c r="P29" i="4"/>
  <c r="S19" i="4"/>
  <c r="P20" i="4"/>
  <c r="N9" i="4"/>
  <c r="E4" i="4"/>
  <c r="T9" i="4"/>
  <c r="R29" i="4"/>
  <c r="C17" i="4"/>
  <c r="X19" i="4"/>
  <c r="S9" i="4"/>
  <c r="R28" i="4"/>
  <c r="R9" i="4"/>
  <c r="D14" i="4"/>
  <c r="T18" i="4"/>
  <c r="R30" i="4"/>
  <c r="C7" i="4"/>
  <c r="N16" i="4"/>
  <c r="R10" i="4"/>
  <c r="X16" i="4"/>
  <c r="P7" i="4"/>
  <c r="C8" i="4"/>
  <c r="N28" i="4"/>
  <c r="E17" i="4"/>
  <c r="T16" i="4"/>
  <c r="C16" i="4"/>
  <c r="X25" i="4"/>
  <c r="F25" i="4"/>
  <c r="E25" i="4"/>
  <c r="X10" i="4"/>
  <c r="T10" i="4"/>
  <c r="E21" i="4"/>
  <c r="N4" i="4"/>
  <c r="X7" i="4"/>
  <c r="X27" i="4"/>
  <c r="D25" i="4"/>
  <c r="P10" i="4"/>
  <c r="R24" i="4"/>
  <c r="T28" i="4"/>
  <c r="F27" i="4"/>
  <c r="X21" i="4"/>
  <c r="F21" i="4"/>
  <c r="P25" i="4"/>
  <c r="P15" i="4"/>
  <c r="T17" i="4"/>
  <c r="X15" i="4"/>
  <c r="E24" i="4"/>
  <c r="P24" i="4"/>
  <c r="T24" i="4"/>
  <c r="P30" i="4"/>
  <c r="S7" i="4"/>
  <c r="R19" i="4"/>
  <c r="F15" i="4"/>
  <c r="X6" i="4"/>
  <c r="S10" i="4"/>
  <c r="X29" i="4"/>
  <c r="F29" i="4"/>
  <c r="D24" i="4"/>
  <c r="F10" i="4"/>
  <c r="C28" i="4"/>
  <c r="D17" i="4"/>
  <c r="N7" i="4"/>
  <c r="R7" i="4"/>
  <c r="R16" i="4"/>
  <c r="T8" i="4"/>
  <c r="T19" i="4"/>
  <c r="P16" i="4"/>
  <c r="P6" i="4"/>
  <c r="N24" i="4"/>
  <c r="N10" i="4"/>
  <c r="D4" i="4"/>
  <c r="D28" i="4"/>
  <c r="S16" i="4"/>
  <c r="T5" i="4"/>
  <c r="P28" i="4"/>
  <c r="C32" i="4"/>
  <c r="X18" i="4"/>
  <c r="C31" i="4"/>
  <c r="P22" i="4"/>
  <c r="E12" i="4"/>
  <c r="F3" i="4"/>
  <c r="D12" i="4"/>
  <c r="R3" i="4"/>
  <c r="P23" i="4"/>
  <c r="D30" i="4"/>
  <c r="C30" i="4"/>
  <c r="E30" i="4"/>
  <c r="P13" i="4"/>
  <c r="R20" i="4"/>
  <c r="S3" i="4"/>
  <c r="F2" i="4"/>
  <c r="X8" i="4"/>
  <c r="E3" i="4"/>
  <c r="C3" i="4"/>
  <c r="C23" i="4"/>
  <c r="T31" i="4"/>
  <c r="T14" i="4"/>
  <c r="T12" i="4"/>
  <c r="F12" i="4"/>
  <c r="R12" i="4"/>
  <c r="P12" i="4"/>
  <c r="S12" i="4"/>
  <c r="C19" i="4"/>
  <c r="E19" i="4"/>
  <c r="D19" i="4"/>
  <c r="C11" i="4"/>
  <c r="E11" i="4"/>
  <c r="D11" i="4"/>
  <c r="T3" i="4"/>
  <c r="T11" i="4"/>
  <c r="R2" i="4"/>
  <c r="S2" i="4"/>
  <c r="N2" i="4"/>
  <c r="P11" i="4"/>
  <c r="C2" i="4"/>
  <c r="D2" i="4"/>
  <c r="T2" i="4"/>
  <c r="E2" i="4"/>
  <c r="D20" i="4"/>
  <c r="N8" i="4"/>
  <c r="E20" i="4"/>
  <c r="C6" i="4"/>
  <c r="E6" i="4"/>
  <c r="D6" i="4"/>
  <c r="E27" i="4"/>
  <c r="C27" i="4"/>
  <c r="D27" i="4"/>
  <c r="R31" i="4"/>
  <c r="C29" i="4"/>
  <c r="T29" i="4"/>
  <c r="T30" i="4"/>
  <c r="F31" i="4"/>
  <c r="D22" i="4"/>
  <c r="C22" i="4"/>
  <c r="E22" i="4"/>
  <c r="N13" i="4"/>
  <c r="C13" i="4"/>
  <c r="T13" i="4"/>
  <c r="R23" i="4"/>
  <c r="N27" i="4"/>
  <c r="N3" i="4"/>
  <c r="T23" i="4"/>
  <c r="N22" i="4"/>
  <c r="D13" i="4"/>
  <c r="X23" i="4"/>
  <c r="N20" i="4"/>
  <c r="P2" i="4"/>
  <c r="C21" i="4"/>
  <c r="T21" i="4"/>
  <c r="N21" i="4"/>
  <c r="N11" i="4"/>
  <c r="R6" i="4"/>
  <c r="T7" i="4"/>
  <c r="D29" i="4"/>
  <c r="R8" i="4"/>
  <c r="R22" i="4"/>
  <c r="F23" i="4"/>
  <c r="S20" i="4"/>
  <c r="F8" i="4"/>
  <c r="R27" i="4"/>
  <c r="N5" i="4"/>
  <c r="P4" i="4"/>
  <c r="S14" i="4"/>
  <c r="R14" i="4"/>
  <c r="F14" i="4"/>
  <c r="N14" i="4"/>
  <c r="T27" i="4"/>
  <c r="P31" i="4"/>
  <c r="R13" i="4"/>
  <c r="X31" i="4"/>
  <c r="C25" i="4"/>
  <c r="N25" i="4"/>
  <c r="T25" i="4"/>
  <c r="E29" i="4"/>
  <c r="X17" i="4"/>
  <c r="N17" i="4"/>
  <c r="S17" i="4"/>
  <c r="F17" i="4"/>
  <c r="P17" i="4"/>
  <c r="F6" i="4"/>
  <c r="S15" i="4"/>
  <c r="C15" i="4"/>
  <c r="N6" i="4"/>
  <c r="S8" i="4"/>
  <c r="E5" i="4"/>
  <c r="T20" i="4"/>
  <c r="T6" i="4"/>
  <c r="R15" i="4"/>
  <c r="X3" i="4"/>
  <c r="B5" i="4" l="1"/>
  <c r="B22" i="4"/>
  <c r="B27" i="4"/>
  <c r="B17" i="4"/>
  <c r="B20" i="4"/>
  <c r="B19" i="4"/>
  <c r="B10" i="4"/>
  <c r="B18" i="4"/>
  <c r="B23" i="4"/>
  <c r="B4" i="4"/>
  <c r="B15" i="4"/>
  <c r="B26" i="4"/>
  <c r="B12" i="4"/>
  <c r="B3" i="4"/>
  <c r="B30" i="4"/>
  <c r="B2" i="4"/>
  <c r="B32" i="4"/>
  <c r="B24" i="4"/>
  <c r="B16" i="4"/>
  <c r="B13" i="4"/>
  <c r="B11" i="4"/>
  <c r="B28" i="4"/>
  <c r="B25" i="4"/>
  <c r="B29" i="4"/>
  <c r="B8" i="4"/>
  <c r="B9" i="4"/>
  <c r="B31" i="4"/>
  <c r="B6" i="4"/>
  <c r="B21" i="4"/>
  <c r="B7" i="4"/>
  <c r="B14" i="4"/>
  <c r="C87" i="1" l="1"/>
  <c r="I86" i="1"/>
  <c r="H86" i="1"/>
  <c r="D86" i="1"/>
  <c r="C86" i="1"/>
  <c r="D87" i="1"/>
  <c r="I87" i="1"/>
  <c r="I88" i="1"/>
  <c r="H88" i="1"/>
  <c r="D88" i="1"/>
  <c r="H87" i="1"/>
  <c r="C88" i="1"/>
  <c r="D89" i="1"/>
  <c r="C89" i="1"/>
  <c r="I89" i="1"/>
  <c r="H89" i="1"/>
  <c r="H90" i="1"/>
  <c r="C90" i="1"/>
  <c r="C91" i="1"/>
  <c r="H91" i="1"/>
  <c r="C92" i="1"/>
  <c r="H92" i="1"/>
  <c r="C93" i="1"/>
  <c r="D51" i="1" s="1"/>
  <c r="H93" i="1"/>
  <c r="H51" i="1" s="1"/>
  <c r="C16" i="1"/>
  <c r="H16" i="1"/>
  <c r="C17" i="1"/>
  <c r="H17" i="1"/>
  <c r="H83" i="1"/>
  <c r="H78" i="1"/>
  <c r="H82" i="1"/>
  <c r="I77" i="1"/>
  <c r="H81" i="1"/>
  <c r="H77" i="1"/>
  <c r="I80" i="1"/>
  <c r="H80" i="1"/>
  <c r="I79" i="1"/>
  <c r="H79" i="1"/>
  <c r="H84" i="1"/>
  <c r="H50" i="1" s="1"/>
  <c r="I78" i="1"/>
  <c r="C83" i="1"/>
  <c r="C84" i="1"/>
  <c r="D50" i="1" s="1"/>
  <c r="C82" i="1"/>
  <c r="D80" i="1"/>
  <c r="C81" i="1"/>
  <c r="C80" i="1"/>
  <c r="C79" i="1"/>
  <c r="D79" i="1"/>
  <c r="C78" i="1"/>
  <c r="D78" i="1"/>
  <c r="D77" i="1"/>
  <c r="C77" i="1"/>
  <c r="H14" i="1"/>
  <c r="H13" i="1"/>
  <c r="C14" i="1"/>
  <c r="C13" i="1"/>
  <c r="F61" i="1" l="1"/>
  <c r="F62" i="1" s="1"/>
  <c r="A61" i="1"/>
  <c r="A62" i="1" s="1"/>
  <c r="A63" i="1" s="1"/>
  <c r="A64" i="1" s="1"/>
  <c r="A65" i="1" s="1"/>
  <c r="A66" i="1" s="1"/>
  <c r="J32" i="3"/>
  <c r="H32" i="3"/>
  <c r="G32" i="3"/>
  <c r="F32" i="3"/>
  <c r="J31" i="3"/>
  <c r="H31" i="3"/>
  <c r="G31" i="3"/>
  <c r="F31" i="3"/>
  <c r="J30" i="3"/>
  <c r="H30" i="3"/>
  <c r="G30" i="3"/>
  <c r="F30" i="3"/>
  <c r="J29" i="3"/>
  <c r="H29" i="3"/>
  <c r="G29" i="3"/>
  <c r="F29" i="3"/>
  <c r="J28" i="3"/>
  <c r="H28" i="3"/>
  <c r="G28" i="3"/>
  <c r="F28" i="3"/>
  <c r="J27" i="3"/>
  <c r="H27" i="3"/>
  <c r="G27" i="3"/>
  <c r="F27" i="3"/>
  <c r="J26" i="3"/>
  <c r="H26" i="3"/>
  <c r="G26" i="3"/>
  <c r="F26" i="3"/>
  <c r="J25" i="3"/>
  <c r="H25" i="3"/>
  <c r="G25" i="3"/>
  <c r="F25" i="3"/>
  <c r="J24" i="3"/>
  <c r="H24" i="3"/>
  <c r="G24" i="3"/>
  <c r="F24" i="3"/>
  <c r="J23" i="3"/>
  <c r="H23" i="3"/>
  <c r="G23" i="3"/>
  <c r="F23" i="3"/>
  <c r="J22" i="3"/>
  <c r="H22" i="3"/>
  <c r="G22" i="3"/>
  <c r="F22" i="3"/>
  <c r="J21" i="3"/>
  <c r="H21" i="3"/>
  <c r="G21" i="3"/>
  <c r="F21" i="3"/>
  <c r="J20" i="3"/>
  <c r="H20" i="3"/>
  <c r="G20" i="3"/>
  <c r="F20" i="3"/>
  <c r="J19" i="3"/>
  <c r="H19" i="3"/>
  <c r="G19" i="3"/>
  <c r="F19" i="3"/>
  <c r="J18" i="3"/>
  <c r="H18" i="3"/>
  <c r="G18" i="3"/>
  <c r="F18" i="3"/>
  <c r="J17" i="3"/>
  <c r="H17" i="3"/>
  <c r="G17" i="3"/>
  <c r="F17" i="3"/>
  <c r="J16" i="3"/>
  <c r="H16" i="3"/>
  <c r="G16" i="3"/>
  <c r="F16" i="3"/>
  <c r="J15" i="3"/>
  <c r="H15" i="3"/>
  <c r="G15" i="3"/>
  <c r="F15" i="3"/>
  <c r="J14" i="3"/>
  <c r="H14" i="3"/>
  <c r="G14" i="3"/>
  <c r="F14" i="3"/>
  <c r="J13" i="3"/>
  <c r="H13" i="3"/>
  <c r="G13" i="3"/>
  <c r="F13" i="3"/>
  <c r="J12" i="3"/>
  <c r="H12" i="3"/>
  <c r="G12" i="3"/>
  <c r="F12" i="3"/>
  <c r="J11" i="3"/>
  <c r="H11" i="3"/>
  <c r="G11" i="3"/>
  <c r="F11" i="3"/>
  <c r="J10" i="3"/>
  <c r="H10" i="3"/>
  <c r="G10" i="3"/>
  <c r="F10" i="3"/>
  <c r="J9" i="3"/>
  <c r="H9" i="3"/>
  <c r="G9" i="3"/>
  <c r="F9" i="3"/>
  <c r="J8" i="3"/>
  <c r="H8" i="3"/>
  <c r="G8" i="3"/>
  <c r="F8" i="3"/>
  <c r="J7" i="3"/>
  <c r="H7" i="3"/>
  <c r="G7" i="3"/>
  <c r="F7" i="3"/>
  <c r="J6" i="3"/>
  <c r="H6" i="3"/>
  <c r="G6" i="3"/>
  <c r="F6" i="3"/>
  <c r="J5" i="3"/>
  <c r="H5" i="3"/>
  <c r="G5" i="3"/>
  <c r="F5" i="3"/>
  <c r="J4" i="3"/>
  <c r="H4" i="3"/>
  <c r="G4" i="3"/>
  <c r="F4" i="3"/>
  <c r="J3" i="3"/>
  <c r="H3" i="3"/>
  <c r="G3" i="3"/>
  <c r="F3" i="3"/>
  <c r="J2" i="3"/>
  <c r="H2" i="3"/>
  <c r="G2" i="3"/>
  <c r="F2" i="3"/>
  <c r="F63" i="1" l="1"/>
  <c r="U12" i="3"/>
  <c r="U16" i="3"/>
  <c r="U18" i="3"/>
  <c r="U20" i="3"/>
  <c r="U22" i="3"/>
  <c r="U29" i="3"/>
  <c r="U31" i="3"/>
  <c r="M29" i="3"/>
  <c r="N29" i="3" s="1"/>
  <c r="S29" i="3" s="1"/>
  <c r="M31" i="3"/>
  <c r="N31" i="3" s="1"/>
  <c r="S31" i="3" s="1"/>
  <c r="M4" i="3"/>
  <c r="N4" i="3" s="1"/>
  <c r="S4" i="3" s="1"/>
  <c r="M6" i="3"/>
  <c r="R6" i="3" s="1"/>
  <c r="M8" i="3"/>
  <c r="N8" i="3" s="1"/>
  <c r="S8" i="3" s="1"/>
  <c r="M10" i="3"/>
  <c r="N10" i="3" s="1"/>
  <c r="S10" i="3" s="1"/>
  <c r="K19" i="3"/>
  <c r="E19" i="3" s="1"/>
  <c r="K23" i="3"/>
  <c r="E23" i="3" s="1"/>
  <c r="M11" i="3"/>
  <c r="N11" i="3" s="1"/>
  <c r="S11" i="3" s="1"/>
  <c r="M15" i="3"/>
  <c r="R15" i="3" s="1"/>
  <c r="M19" i="3"/>
  <c r="N19" i="3" s="1"/>
  <c r="S19" i="3" s="1"/>
  <c r="M23" i="3"/>
  <c r="M27" i="3"/>
  <c r="K11" i="3"/>
  <c r="E11" i="3" s="1"/>
  <c r="U28" i="3"/>
  <c r="U30" i="3"/>
  <c r="U32" i="3"/>
  <c r="U11" i="3"/>
  <c r="M13" i="3"/>
  <c r="N13" i="3" s="1"/>
  <c r="S13" i="3" s="1"/>
  <c r="K15" i="3"/>
  <c r="E15" i="3" s="1"/>
  <c r="M32" i="3"/>
  <c r="N32" i="3" s="1"/>
  <c r="S32" i="3" s="1"/>
  <c r="M5" i="3"/>
  <c r="N5" i="3" s="1"/>
  <c r="S5" i="3" s="1"/>
  <c r="M7" i="3"/>
  <c r="N7" i="3" s="1"/>
  <c r="S7" i="3" s="1"/>
  <c r="M9" i="3"/>
  <c r="R9" i="3" s="1"/>
  <c r="U13" i="3"/>
  <c r="U15" i="3"/>
  <c r="U21" i="3"/>
  <c r="U23" i="3"/>
  <c r="U25" i="3"/>
  <c r="U27" i="3"/>
  <c r="U17" i="3"/>
  <c r="U19" i="3"/>
  <c r="U24" i="3"/>
  <c r="U26" i="3"/>
  <c r="K27" i="3"/>
  <c r="E27" i="3" s="1"/>
  <c r="K31" i="3"/>
  <c r="E31" i="3" s="1"/>
  <c r="M17" i="3"/>
  <c r="N17" i="3" s="1"/>
  <c r="S17" i="3" s="1"/>
  <c r="K5" i="3"/>
  <c r="E5" i="3" s="1"/>
  <c r="K32" i="3"/>
  <c r="E32" i="3" s="1"/>
  <c r="I7" i="3"/>
  <c r="D7" i="3" s="1"/>
  <c r="I9" i="3"/>
  <c r="D9" i="3" s="1"/>
  <c r="M21" i="3"/>
  <c r="N21" i="3" s="1"/>
  <c r="S21" i="3" s="1"/>
  <c r="U2" i="3"/>
  <c r="M25" i="3"/>
  <c r="N25" i="3" s="1"/>
  <c r="S25" i="3" s="1"/>
  <c r="I13" i="3"/>
  <c r="D13" i="3" s="1"/>
  <c r="I17" i="3"/>
  <c r="D17" i="3" s="1"/>
  <c r="K18" i="3"/>
  <c r="E18" i="3" s="1"/>
  <c r="I21" i="3"/>
  <c r="D21" i="3" s="1"/>
  <c r="K22" i="3"/>
  <c r="E22" i="3" s="1"/>
  <c r="I25" i="3"/>
  <c r="D25" i="3" s="1"/>
  <c r="K26" i="3"/>
  <c r="E26" i="3" s="1"/>
  <c r="I29" i="3"/>
  <c r="D29" i="3" s="1"/>
  <c r="K30" i="3"/>
  <c r="E30" i="3" s="1"/>
  <c r="U3" i="3"/>
  <c r="U4" i="3"/>
  <c r="M14" i="3"/>
  <c r="R14" i="3" s="1"/>
  <c r="M18" i="3"/>
  <c r="N18" i="3" s="1"/>
  <c r="S18" i="3" s="1"/>
  <c r="M22" i="3"/>
  <c r="R22" i="3" s="1"/>
  <c r="M26" i="3"/>
  <c r="R26" i="3" s="1"/>
  <c r="M30" i="3"/>
  <c r="I3" i="3"/>
  <c r="T3" i="3" s="1"/>
  <c r="U7" i="3"/>
  <c r="U8" i="3"/>
  <c r="K9" i="3"/>
  <c r="E9" i="3" s="1"/>
  <c r="K21" i="3"/>
  <c r="E21" i="3" s="1"/>
  <c r="K25" i="3"/>
  <c r="E25" i="3" s="1"/>
  <c r="K29" i="3"/>
  <c r="E29" i="3" s="1"/>
  <c r="I11" i="3"/>
  <c r="D11" i="3" s="1"/>
  <c r="I15" i="3"/>
  <c r="K16" i="3"/>
  <c r="E16" i="3" s="1"/>
  <c r="I19" i="3"/>
  <c r="K20" i="3"/>
  <c r="E20" i="3" s="1"/>
  <c r="I23" i="3"/>
  <c r="K24" i="3"/>
  <c r="E24" i="3" s="1"/>
  <c r="I27" i="3"/>
  <c r="T27" i="3" s="1"/>
  <c r="K28" i="3"/>
  <c r="E28" i="3" s="1"/>
  <c r="I31" i="3"/>
  <c r="K13" i="3"/>
  <c r="E13" i="3" s="1"/>
  <c r="K17" i="3"/>
  <c r="E17" i="3" s="1"/>
  <c r="K3" i="3"/>
  <c r="E3" i="3" s="1"/>
  <c r="U5" i="3"/>
  <c r="M12" i="3"/>
  <c r="N12" i="3" s="1"/>
  <c r="S12" i="3" s="1"/>
  <c r="M16" i="3"/>
  <c r="R16" i="3" s="1"/>
  <c r="M20" i="3"/>
  <c r="N20" i="3" s="1"/>
  <c r="S20" i="3" s="1"/>
  <c r="M24" i="3"/>
  <c r="R24" i="3" s="1"/>
  <c r="M28" i="3"/>
  <c r="R28" i="3" s="1"/>
  <c r="M2" i="3"/>
  <c r="N2" i="3" s="1"/>
  <c r="S2" i="3" s="1"/>
  <c r="M3" i="3"/>
  <c r="N3" i="3" s="1"/>
  <c r="S3" i="3" s="1"/>
  <c r="I5" i="3"/>
  <c r="D5" i="3" s="1"/>
  <c r="K7" i="3"/>
  <c r="E7" i="3" s="1"/>
  <c r="U9" i="3"/>
  <c r="U10" i="3"/>
  <c r="K14" i="3"/>
  <c r="E14" i="3" s="1"/>
  <c r="I14" i="3"/>
  <c r="K4" i="3"/>
  <c r="I4" i="3"/>
  <c r="K12" i="3"/>
  <c r="I12" i="3"/>
  <c r="K6" i="3"/>
  <c r="I6" i="3"/>
  <c r="K10" i="3"/>
  <c r="E10" i="3" s="1"/>
  <c r="I10" i="3"/>
  <c r="K8" i="3"/>
  <c r="E8" i="3" s="1"/>
  <c r="I8" i="3"/>
  <c r="K2" i="3"/>
  <c r="E2" i="3" s="1"/>
  <c r="I2" i="3"/>
  <c r="U6" i="3"/>
  <c r="U14" i="3"/>
  <c r="I16" i="3"/>
  <c r="I18" i="3"/>
  <c r="I20" i="3"/>
  <c r="I22" i="3"/>
  <c r="I24" i="3"/>
  <c r="I26" i="3"/>
  <c r="I28" i="3"/>
  <c r="I30" i="3"/>
  <c r="I32" i="3"/>
  <c r="F64" i="1" l="1"/>
  <c r="F65" i="1" s="1"/>
  <c r="P4" i="3"/>
  <c r="D27" i="3"/>
  <c r="R13" i="3"/>
  <c r="P23" i="3"/>
  <c r="C19" i="3"/>
  <c r="P15" i="3"/>
  <c r="R4" i="3"/>
  <c r="R32" i="3"/>
  <c r="R29" i="3"/>
  <c r="O27" i="3"/>
  <c r="N15" i="3"/>
  <c r="S15" i="3" s="1"/>
  <c r="R11" i="3"/>
  <c r="C23" i="3"/>
  <c r="T7" i="3"/>
  <c r="R10" i="3"/>
  <c r="R31" i="3"/>
  <c r="T21" i="3"/>
  <c r="P22" i="3"/>
  <c r="R19" i="3"/>
  <c r="C5" i="3"/>
  <c r="P6" i="3"/>
  <c r="N6" i="3"/>
  <c r="S6" i="3" s="1"/>
  <c r="T17" i="3"/>
  <c r="R23" i="3"/>
  <c r="R8" i="3"/>
  <c r="Q4" i="3"/>
  <c r="P11" i="3"/>
  <c r="L5" i="3"/>
  <c r="R27" i="3"/>
  <c r="R2" i="3"/>
  <c r="N27" i="3"/>
  <c r="S27" i="3" s="1"/>
  <c r="L25" i="3"/>
  <c r="N23" i="3"/>
  <c r="S23" i="3" s="1"/>
  <c r="Q23" i="3"/>
  <c r="P27" i="3"/>
  <c r="L17" i="3"/>
  <c r="C31" i="3"/>
  <c r="C15" i="3"/>
  <c r="N9" i="3"/>
  <c r="S9" i="3" s="1"/>
  <c r="Q32" i="3"/>
  <c r="E4" i="3"/>
  <c r="O11" i="3"/>
  <c r="R20" i="3"/>
  <c r="L13" i="3"/>
  <c r="L9" i="3"/>
  <c r="Q7" i="3"/>
  <c r="C11" i="3"/>
  <c r="P7" i="3"/>
  <c r="O13" i="3"/>
  <c r="R7" i="3"/>
  <c r="T9" i="3"/>
  <c r="E6" i="3"/>
  <c r="P19" i="3"/>
  <c r="Q20" i="3"/>
  <c r="L21" i="3"/>
  <c r="R5" i="3"/>
  <c r="O10" i="3"/>
  <c r="N26" i="3"/>
  <c r="S26" i="3" s="1"/>
  <c r="R21" i="3"/>
  <c r="N16" i="3"/>
  <c r="S16" i="3" s="1"/>
  <c r="Q11" i="3"/>
  <c r="O2" i="3"/>
  <c r="P26" i="3"/>
  <c r="N28" i="3"/>
  <c r="S28" i="3" s="1"/>
  <c r="T11" i="3"/>
  <c r="P30" i="3"/>
  <c r="L29" i="3"/>
  <c r="O4" i="3"/>
  <c r="Q6" i="3"/>
  <c r="R3" i="3"/>
  <c r="Q16" i="3"/>
  <c r="P17" i="3"/>
  <c r="O29" i="3"/>
  <c r="O9" i="3"/>
  <c r="D19" i="3"/>
  <c r="R17" i="3"/>
  <c r="Q2" i="3"/>
  <c r="N22" i="3"/>
  <c r="S22" i="3" s="1"/>
  <c r="P31" i="3"/>
  <c r="O25" i="3"/>
  <c r="P18" i="3"/>
  <c r="P2" i="3"/>
  <c r="Q8" i="3"/>
  <c r="C9" i="3"/>
  <c r="P29" i="3"/>
  <c r="P9" i="3"/>
  <c r="L3" i="3"/>
  <c r="O19" i="3"/>
  <c r="Q30" i="3"/>
  <c r="L23" i="3"/>
  <c r="D3" i="3"/>
  <c r="R25" i="3"/>
  <c r="Q3" i="3"/>
  <c r="P20" i="3"/>
  <c r="Q25" i="3"/>
  <c r="R12" i="3"/>
  <c r="R18" i="3"/>
  <c r="N14" i="3"/>
  <c r="S14" i="3" s="1"/>
  <c r="O24" i="3"/>
  <c r="O3" i="3"/>
  <c r="O23" i="3"/>
  <c r="T23" i="3"/>
  <c r="C29" i="3"/>
  <c r="P25" i="3"/>
  <c r="P3" i="3"/>
  <c r="O17" i="3"/>
  <c r="O28" i="3"/>
  <c r="D23" i="3"/>
  <c r="Q17" i="3"/>
  <c r="Q21" i="3"/>
  <c r="R30" i="3"/>
  <c r="P14" i="3"/>
  <c r="C27" i="3"/>
  <c r="C25" i="3"/>
  <c r="C13" i="3"/>
  <c r="P13" i="3"/>
  <c r="O31" i="3"/>
  <c r="O15" i="3"/>
  <c r="L27" i="3"/>
  <c r="L19" i="3"/>
  <c r="L11" i="3"/>
  <c r="P8" i="3"/>
  <c r="T31" i="3"/>
  <c r="T15" i="3"/>
  <c r="Q5" i="3"/>
  <c r="T29" i="3"/>
  <c r="Q12" i="3"/>
  <c r="T13" i="3"/>
  <c r="C3" i="3"/>
  <c r="O20" i="3"/>
  <c r="Q31" i="3"/>
  <c r="C21" i="3"/>
  <c r="P10" i="3"/>
  <c r="O26" i="3"/>
  <c r="Q19" i="3"/>
  <c r="C7" i="3"/>
  <c r="Q10" i="3"/>
  <c r="O18" i="3"/>
  <c r="P21" i="3"/>
  <c r="P5" i="3"/>
  <c r="O7" i="3"/>
  <c r="Q24" i="3"/>
  <c r="L31" i="3"/>
  <c r="L15" i="3"/>
  <c r="L7" i="3"/>
  <c r="N24" i="3"/>
  <c r="S24" i="3" s="1"/>
  <c r="T19" i="3"/>
  <c r="N30" i="3"/>
  <c r="S30" i="3" s="1"/>
  <c r="Q27" i="3"/>
  <c r="C17" i="3"/>
  <c r="O21" i="3"/>
  <c r="O5" i="3"/>
  <c r="O22" i="3"/>
  <c r="D31" i="3"/>
  <c r="D15" i="3"/>
  <c r="Q29" i="3"/>
  <c r="Q13" i="3"/>
  <c r="T25" i="3"/>
  <c r="T5" i="3"/>
  <c r="Q15" i="3"/>
  <c r="Q9" i="3"/>
  <c r="T18" i="3"/>
  <c r="L18" i="3"/>
  <c r="D18" i="3"/>
  <c r="C18" i="3"/>
  <c r="T32" i="3"/>
  <c r="L32" i="3"/>
  <c r="D32" i="3"/>
  <c r="C32" i="3"/>
  <c r="T16" i="3"/>
  <c r="L16" i="3"/>
  <c r="D16" i="3"/>
  <c r="C16" i="3"/>
  <c r="T2" i="3"/>
  <c r="L2" i="3"/>
  <c r="D2" i="3"/>
  <c r="C2" i="3"/>
  <c r="P24" i="3"/>
  <c r="T6" i="3"/>
  <c r="L6" i="3"/>
  <c r="D6" i="3"/>
  <c r="C6" i="3"/>
  <c r="O6" i="3"/>
  <c r="Q18" i="3"/>
  <c r="T4" i="3"/>
  <c r="L4" i="3"/>
  <c r="D4" i="3"/>
  <c r="C4" i="3"/>
  <c r="T14" i="3"/>
  <c r="L14" i="3"/>
  <c r="D14" i="3"/>
  <c r="C14" i="3"/>
  <c r="O14" i="3"/>
  <c r="T22" i="3"/>
  <c r="L22" i="3"/>
  <c r="D22" i="3"/>
  <c r="C22" i="3"/>
  <c r="T20" i="3"/>
  <c r="L20" i="3"/>
  <c r="D20" i="3"/>
  <c r="C20" i="3"/>
  <c r="T30" i="3"/>
  <c r="L30" i="3"/>
  <c r="D30" i="3"/>
  <c r="C30" i="3"/>
  <c r="E12" i="3"/>
  <c r="P12" i="3"/>
  <c r="Q14" i="3"/>
  <c r="T28" i="3"/>
  <c r="L28" i="3"/>
  <c r="D28" i="3"/>
  <c r="C28" i="3"/>
  <c r="P28" i="3"/>
  <c r="O12" i="3"/>
  <c r="T26" i="3"/>
  <c r="L26" i="3"/>
  <c r="D26" i="3"/>
  <c r="C26" i="3"/>
  <c r="O32" i="3"/>
  <c r="Q28" i="3"/>
  <c r="O16" i="3"/>
  <c r="T8" i="3"/>
  <c r="L8" i="3"/>
  <c r="D8" i="3"/>
  <c r="C8" i="3"/>
  <c r="O8" i="3"/>
  <c r="T10" i="3"/>
  <c r="L10" i="3"/>
  <c r="D10" i="3"/>
  <c r="C10" i="3"/>
  <c r="Q22" i="3"/>
  <c r="T24" i="3"/>
  <c r="L24" i="3"/>
  <c r="D24" i="3"/>
  <c r="C24" i="3"/>
  <c r="P32" i="3"/>
  <c r="P16" i="3"/>
  <c r="O30" i="3"/>
  <c r="Q26" i="3"/>
  <c r="T12" i="3"/>
  <c r="L12" i="3"/>
  <c r="D12" i="3"/>
  <c r="C12" i="3"/>
  <c r="F66" i="1" l="1"/>
  <c r="B22" i="3"/>
  <c r="B10" i="3"/>
  <c r="B6" i="3"/>
  <c r="B18" i="3"/>
  <c r="B16" i="3"/>
  <c r="B4" i="3"/>
  <c r="B26" i="3"/>
  <c r="B20" i="3"/>
  <c r="B12" i="3"/>
  <c r="B8" i="3"/>
  <c r="B2" i="3"/>
  <c r="B13" i="3"/>
  <c r="B17" i="3"/>
  <c r="B9" i="3"/>
  <c r="B21" i="3"/>
  <c r="B29" i="3"/>
  <c r="B5" i="3"/>
  <c r="B25" i="3"/>
  <c r="B11" i="3"/>
  <c r="B3" i="3"/>
  <c r="B19" i="3"/>
  <c r="B15" i="3"/>
  <c r="B31" i="3"/>
  <c r="B7" i="3"/>
  <c r="B23" i="3"/>
  <c r="B27" i="3"/>
  <c r="B32" i="3"/>
  <c r="B28" i="3"/>
  <c r="B30" i="3"/>
  <c r="B14" i="3"/>
  <c r="B24" i="3"/>
  <c r="C69" i="1" l="1"/>
  <c r="I68" i="1"/>
  <c r="H68" i="1"/>
  <c r="D68" i="1"/>
  <c r="C68" i="1"/>
  <c r="D69" i="1"/>
  <c r="C71" i="1"/>
  <c r="C73" i="1"/>
  <c r="C70" i="1"/>
  <c r="I70" i="1"/>
  <c r="H69" i="1"/>
  <c r="H70" i="1"/>
  <c r="D70" i="1"/>
  <c r="I69" i="1"/>
  <c r="H71" i="1"/>
  <c r="C74" i="1"/>
  <c r="D49" i="1" s="1"/>
  <c r="H73" i="1"/>
  <c r="H74" i="1"/>
  <c r="H49" i="1" s="1"/>
  <c r="H9" i="1"/>
  <c r="C9" i="1"/>
  <c r="H8" i="1"/>
  <c r="C8" i="1"/>
  <c r="H6" i="1"/>
  <c r="H5" i="1"/>
  <c r="H66" i="1"/>
  <c r="H48" i="1" s="1"/>
  <c r="I61" i="1"/>
  <c r="H61" i="1"/>
  <c r="I60" i="1"/>
  <c r="H60" i="1"/>
  <c r="H62" i="1"/>
  <c r="I62" i="1"/>
  <c r="H63" i="1"/>
  <c r="H65" i="1"/>
  <c r="C66" i="1"/>
  <c r="D48" i="1" s="1"/>
  <c r="C65" i="1"/>
  <c r="C63" i="1"/>
  <c r="D62" i="1"/>
  <c r="C62" i="1"/>
  <c r="D61" i="1"/>
  <c r="C61" i="1"/>
  <c r="D60" i="1"/>
  <c r="C60" i="1"/>
  <c r="C6" i="1"/>
  <c r="C5" i="1"/>
  <c r="G32" i="1"/>
  <c r="B32" i="1"/>
  <c r="F132" i="1"/>
  <c r="A132" i="1"/>
  <c r="F116" i="1"/>
  <c r="F117" i="1" s="1"/>
  <c r="F118" i="1" s="1"/>
  <c r="B33" i="1" l="1"/>
  <c r="A32" i="1"/>
  <c r="G33" i="1"/>
  <c r="F32" i="1"/>
  <c r="A133" i="1"/>
  <c r="A134" i="1" s="1"/>
  <c r="A135" i="1" s="1"/>
  <c r="A136" i="1" s="1"/>
  <c r="B132" i="1"/>
  <c r="F133" i="1"/>
  <c r="F134" i="1" s="1"/>
  <c r="F135" i="1" s="1"/>
  <c r="G132" i="1"/>
  <c r="F119" i="1"/>
  <c r="A137" i="1" l="1"/>
  <c r="A138" i="1" s="1"/>
  <c r="F136" i="1"/>
  <c r="F120" i="1"/>
  <c r="F121" i="1" s="1"/>
  <c r="F137" i="1" l="1"/>
  <c r="F138" i="1" s="1"/>
  <c r="A139" i="1"/>
  <c r="F122" i="1"/>
  <c r="A140" i="1" l="1"/>
  <c r="A141" i="1" s="1"/>
  <c r="A142" i="1" s="1"/>
  <c r="F139" i="1"/>
  <c r="F123" i="1"/>
  <c r="F124" i="1" s="1"/>
  <c r="F125" i="1" s="1"/>
  <c r="A143" i="1" l="1"/>
  <c r="F140" i="1"/>
  <c r="F141" i="1" s="1"/>
  <c r="F142" i="1" s="1"/>
  <c r="F126" i="1"/>
  <c r="F143" i="1" l="1"/>
  <c r="A144" i="1"/>
  <c r="F127" i="1"/>
  <c r="A145" i="1" l="1"/>
  <c r="F144" i="1"/>
  <c r="F128" i="1"/>
  <c r="F145" i="1" l="1"/>
  <c r="A146" i="1"/>
  <c r="A147" i="1" s="1"/>
  <c r="F129" i="1"/>
  <c r="F130" i="1" s="1"/>
  <c r="F146" i="1" l="1"/>
  <c r="F147" i="1" s="1"/>
  <c r="G30" i="1" l="1"/>
  <c r="B30" i="1"/>
  <c r="A116" i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L33" i="2" l="1"/>
  <c r="K33" i="2"/>
  <c r="I33" i="2"/>
  <c r="H33" i="2"/>
  <c r="G33" i="2"/>
  <c r="F33" i="2"/>
  <c r="L32" i="2"/>
  <c r="K32" i="2"/>
  <c r="I32" i="2"/>
  <c r="H32" i="2"/>
  <c r="G32" i="2"/>
  <c r="F32" i="2"/>
  <c r="L31" i="2"/>
  <c r="K31" i="2"/>
  <c r="I31" i="2"/>
  <c r="H31" i="2"/>
  <c r="G31" i="2"/>
  <c r="F31" i="2"/>
  <c r="L30" i="2"/>
  <c r="K30" i="2"/>
  <c r="I30" i="2"/>
  <c r="H30" i="2"/>
  <c r="G30" i="2"/>
  <c r="F30" i="2"/>
  <c r="L29" i="2"/>
  <c r="K29" i="2"/>
  <c r="I29" i="2"/>
  <c r="H29" i="2"/>
  <c r="G29" i="2"/>
  <c r="F29" i="2"/>
  <c r="L28" i="2"/>
  <c r="K28" i="2"/>
  <c r="I28" i="2"/>
  <c r="H28" i="2"/>
  <c r="G28" i="2"/>
  <c r="F28" i="2"/>
  <c r="L27" i="2"/>
  <c r="K27" i="2"/>
  <c r="I27" i="2"/>
  <c r="H27" i="2"/>
  <c r="G27" i="2"/>
  <c r="F27" i="2"/>
  <c r="L26" i="2"/>
  <c r="K26" i="2"/>
  <c r="I26" i="2"/>
  <c r="H26" i="2"/>
  <c r="G26" i="2"/>
  <c r="F26" i="2"/>
  <c r="L25" i="2"/>
  <c r="K25" i="2"/>
  <c r="I25" i="2"/>
  <c r="H25" i="2"/>
  <c r="G25" i="2"/>
  <c r="F25" i="2"/>
  <c r="L24" i="2"/>
  <c r="K24" i="2"/>
  <c r="I24" i="2"/>
  <c r="H24" i="2"/>
  <c r="G24" i="2"/>
  <c r="F24" i="2"/>
  <c r="L23" i="2"/>
  <c r="K23" i="2"/>
  <c r="I23" i="2"/>
  <c r="H23" i="2"/>
  <c r="G23" i="2"/>
  <c r="F23" i="2"/>
  <c r="L22" i="2"/>
  <c r="K22" i="2"/>
  <c r="I22" i="2"/>
  <c r="H22" i="2"/>
  <c r="G22" i="2"/>
  <c r="F22" i="2"/>
  <c r="L21" i="2"/>
  <c r="K21" i="2"/>
  <c r="I21" i="2"/>
  <c r="H21" i="2"/>
  <c r="G21" i="2"/>
  <c r="F21" i="2"/>
  <c r="L20" i="2"/>
  <c r="K20" i="2"/>
  <c r="I20" i="2"/>
  <c r="H20" i="2"/>
  <c r="G20" i="2"/>
  <c r="F20" i="2"/>
  <c r="L19" i="2"/>
  <c r="K19" i="2"/>
  <c r="I19" i="2"/>
  <c r="H19" i="2"/>
  <c r="G19" i="2"/>
  <c r="F19" i="2"/>
  <c r="L18" i="2"/>
  <c r="K18" i="2"/>
  <c r="I18" i="2"/>
  <c r="H18" i="2"/>
  <c r="G18" i="2"/>
  <c r="F18" i="2"/>
  <c r="L17" i="2"/>
  <c r="K17" i="2"/>
  <c r="I17" i="2"/>
  <c r="H17" i="2"/>
  <c r="G17" i="2"/>
  <c r="F17" i="2"/>
  <c r="L16" i="2"/>
  <c r="K16" i="2"/>
  <c r="I16" i="2"/>
  <c r="H16" i="2"/>
  <c r="G16" i="2"/>
  <c r="F16" i="2"/>
  <c r="L15" i="2"/>
  <c r="K15" i="2"/>
  <c r="I15" i="2"/>
  <c r="H15" i="2"/>
  <c r="G15" i="2"/>
  <c r="F15" i="2"/>
  <c r="L14" i="2"/>
  <c r="K14" i="2"/>
  <c r="I14" i="2"/>
  <c r="H14" i="2"/>
  <c r="G14" i="2"/>
  <c r="F14" i="2"/>
  <c r="L13" i="2"/>
  <c r="K13" i="2"/>
  <c r="I13" i="2"/>
  <c r="H13" i="2"/>
  <c r="G13" i="2"/>
  <c r="F13" i="2"/>
  <c r="L12" i="2"/>
  <c r="K12" i="2"/>
  <c r="I12" i="2"/>
  <c r="H12" i="2"/>
  <c r="G12" i="2"/>
  <c r="F12" i="2"/>
  <c r="L11" i="2"/>
  <c r="K11" i="2"/>
  <c r="I11" i="2"/>
  <c r="H11" i="2"/>
  <c r="G11" i="2"/>
  <c r="F11" i="2"/>
  <c r="L10" i="2"/>
  <c r="K10" i="2"/>
  <c r="I10" i="2"/>
  <c r="H10" i="2"/>
  <c r="G10" i="2"/>
  <c r="F10" i="2"/>
  <c r="L9" i="2"/>
  <c r="K9" i="2"/>
  <c r="I9" i="2"/>
  <c r="H9" i="2"/>
  <c r="G9" i="2"/>
  <c r="F9" i="2"/>
  <c r="L8" i="2"/>
  <c r="K8" i="2"/>
  <c r="I8" i="2"/>
  <c r="H8" i="2"/>
  <c r="G8" i="2"/>
  <c r="F8" i="2"/>
  <c r="L7" i="2"/>
  <c r="K7" i="2"/>
  <c r="I7" i="2"/>
  <c r="H7" i="2"/>
  <c r="G7" i="2"/>
  <c r="F7" i="2"/>
  <c r="L6" i="2"/>
  <c r="K6" i="2"/>
  <c r="I6" i="2"/>
  <c r="H6" i="2"/>
  <c r="G6" i="2"/>
  <c r="F6" i="2"/>
  <c r="L5" i="2"/>
  <c r="K5" i="2"/>
  <c r="I5" i="2"/>
  <c r="H5" i="2"/>
  <c r="G5" i="2"/>
  <c r="F5" i="2"/>
  <c r="L4" i="2"/>
  <c r="K4" i="2"/>
  <c r="I4" i="2"/>
  <c r="H4" i="2"/>
  <c r="G4" i="2"/>
  <c r="F4" i="2"/>
  <c r="AN5" i="2" l="1"/>
  <c r="AN9" i="2"/>
  <c r="AN15" i="2"/>
  <c r="AN4" i="2"/>
  <c r="AN6" i="2"/>
  <c r="AN21" i="2"/>
  <c r="AN19" i="2"/>
  <c r="AO23" i="2"/>
  <c r="AO26" i="2"/>
  <c r="AO28" i="2"/>
  <c r="AO30" i="2"/>
  <c r="AO32" i="2"/>
  <c r="AO13" i="2"/>
  <c r="AO5" i="2"/>
  <c r="AO7" i="2"/>
  <c r="AO14" i="2"/>
  <c r="AO21" i="2"/>
  <c r="AO4" i="2"/>
  <c r="AO12" i="2"/>
  <c r="AO16" i="2"/>
  <c r="AR27" i="2"/>
  <c r="AR31" i="2"/>
  <c r="AR33" i="2"/>
  <c r="O10" i="2"/>
  <c r="AI11" i="2"/>
  <c r="AI15" i="2"/>
  <c r="O15" i="2"/>
  <c r="AI21" i="2"/>
  <c r="O26" i="2"/>
  <c r="AR8" i="2"/>
  <c r="AR24" i="2"/>
  <c r="N9" i="2"/>
  <c r="N11" i="2"/>
  <c r="M14" i="2"/>
  <c r="E14" i="2" s="1"/>
  <c r="O19" i="2"/>
  <c r="O7" i="2"/>
  <c r="AI17" i="2"/>
  <c r="AI5" i="2"/>
  <c r="AR13" i="2"/>
  <c r="N13" i="2"/>
  <c r="J7" i="2"/>
  <c r="AK7" i="2" s="1"/>
  <c r="AO11" i="2"/>
  <c r="J20" i="2"/>
  <c r="D20" i="2" s="1"/>
  <c r="J22" i="2"/>
  <c r="AB22" i="2" s="1"/>
  <c r="J6" i="2"/>
  <c r="AB6" i="2" s="1"/>
  <c r="AI7" i="2"/>
  <c r="O11" i="2"/>
  <c r="O17" i="2"/>
  <c r="O23" i="2"/>
  <c r="O28" i="2"/>
  <c r="AR29" i="2"/>
  <c r="AI30" i="2"/>
  <c r="AI32" i="2"/>
  <c r="AR4" i="2"/>
  <c r="AN7" i="2"/>
  <c r="AI8" i="2"/>
  <c r="AR12" i="2"/>
  <c r="AR16" i="2"/>
  <c r="N17" i="2"/>
  <c r="AN17" i="2"/>
  <c r="AI19" i="2"/>
  <c r="AI26" i="2"/>
  <c r="N5" i="2"/>
  <c r="J8" i="2"/>
  <c r="AK8" i="2" s="1"/>
  <c r="AR9" i="2"/>
  <c r="J10" i="2"/>
  <c r="AF10" i="2" s="1"/>
  <c r="M12" i="2"/>
  <c r="E12" i="2" s="1"/>
  <c r="AR14" i="2"/>
  <c r="AR17" i="2"/>
  <c r="J18" i="2"/>
  <c r="AF18" i="2" s="1"/>
  <c r="N21" i="2"/>
  <c r="AN23" i="2"/>
  <c r="J25" i="2"/>
  <c r="AK25" i="2" s="1"/>
  <c r="O30" i="2"/>
  <c r="N32" i="2"/>
  <c r="AI4" i="2"/>
  <c r="O5" i="2"/>
  <c r="AI9" i="2"/>
  <c r="AI10" i="2"/>
  <c r="N20" i="2"/>
  <c r="O21" i="2"/>
  <c r="AI23" i="2"/>
  <c r="M25" i="2"/>
  <c r="E25" i="2" s="1"/>
  <c r="N26" i="2"/>
  <c r="AI28" i="2"/>
  <c r="O32" i="2"/>
  <c r="N7" i="2"/>
  <c r="M8" i="2"/>
  <c r="E8" i="2" s="1"/>
  <c r="N16" i="2"/>
  <c r="J4" i="2"/>
  <c r="D4" i="2" s="1"/>
  <c r="AI6" i="2"/>
  <c r="AR6" i="2"/>
  <c r="AN8" i="2"/>
  <c r="AN10" i="2"/>
  <c r="AR18" i="2"/>
  <c r="AI22" i="2"/>
  <c r="AN22" i="2"/>
  <c r="N23" i="2"/>
  <c r="AR25" i="2"/>
  <c r="N28" i="2"/>
  <c r="O9" i="2"/>
  <c r="AR22" i="2"/>
  <c r="N30" i="2"/>
  <c r="AH7" i="2"/>
  <c r="AO6" i="2"/>
  <c r="AR10" i="2"/>
  <c r="J12" i="2"/>
  <c r="AL12" i="2" s="1"/>
  <c r="J14" i="2"/>
  <c r="AL14" i="2" s="1"/>
  <c r="N4" i="2"/>
  <c r="AR5" i="2"/>
  <c r="N6" i="2"/>
  <c r="AH6" i="2"/>
  <c r="AR7" i="2"/>
  <c r="N8" i="2"/>
  <c r="AH8" i="2"/>
  <c r="AO9" i="2"/>
  <c r="AH10" i="2"/>
  <c r="N10" i="2"/>
  <c r="M10" i="2"/>
  <c r="E10" i="2" s="1"/>
  <c r="AI12" i="2"/>
  <c r="J5" i="2"/>
  <c r="AK5" i="2" s="1"/>
  <c r="AH5" i="2"/>
  <c r="M4" i="2"/>
  <c r="E4" i="2" s="1"/>
  <c r="M6" i="2"/>
  <c r="E6" i="2" s="1"/>
  <c r="AO8" i="2"/>
  <c r="AH4" i="2"/>
  <c r="O4" i="2"/>
  <c r="M5" i="2"/>
  <c r="E5" i="2" s="1"/>
  <c r="O6" i="2"/>
  <c r="M7" i="2"/>
  <c r="E7" i="2" s="1"/>
  <c r="O8" i="2"/>
  <c r="M9" i="2"/>
  <c r="E9" i="2" s="1"/>
  <c r="AO10" i="2"/>
  <c r="AN11" i="2"/>
  <c r="M11" i="2"/>
  <c r="E11" i="2" s="1"/>
  <c r="M13" i="2"/>
  <c r="E13" i="2" s="1"/>
  <c r="J9" i="2"/>
  <c r="J11" i="2"/>
  <c r="AB11" i="2" s="1"/>
  <c r="AN12" i="2"/>
  <c r="O12" i="2"/>
  <c r="AN13" i="2"/>
  <c r="O13" i="2"/>
  <c r="AI13" i="2"/>
  <c r="AI14" i="2"/>
  <c r="O14" i="2"/>
  <c r="AN14" i="2"/>
  <c r="N15" i="2"/>
  <c r="AH9" i="2"/>
  <c r="AR11" i="2"/>
  <c r="AH11" i="2"/>
  <c r="J13" i="2"/>
  <c r="AE13" i="2" s="1"/>
  <c r="AH13" i="2"/>
  <c r="M15" i="2"/>
  <c r="E15" i="2" s="1"/>
  <c r="J15" i="2"/>
  <c r="AE15" i="2" s="1"/>
  <c r="AI16" i="2"/>
  <c r="O16" i="2"/>
  <c r="M16" i="2"/>
  <c r="E16" i="2" s="1"/>
  <c r="AH16" i="2"/>
  <c r="AN16" i="2"/>
  <c r="AO17" i="2"/>
  <c r="AH17" i="2"/>
  <c r="M19" i="2"/>
  <c r="E19" i="2" s="1"/>
  <c r="J19" i="2"/>
  <c r="AE19" i="2" s="1"/>
  <c r="AI20" i="2"/>
  <c r="O20" i="2"/>
  <c r="M20" i="2"/>
  <c r="E20" i="2" s="1"/>
  <c r="AR20" i="2"/>
  <c r="J24" i="2"/>
  <c r="AL24" i="2" s="1"/>
  <c r="J16" i="2"/>
  <c r="AF16" i="2" s="1"/>
  <c r="M22" i="2"/>
  <c r="E22" i="2" s="1"/>
  <c r="M24" i="2"/>
  <c r="E24" i="2" s="1"/>
  <c r="N12" i="2"/>
  <c r="AH12" i="2"/>
  <c r="N14" i="2"/>
  <c r="AH14" i="2"/>
  <c r="AO15" i="2"/>
  <c r="AH15" i="2"/>
  <c r="AR15" i="2"/>
  <c r="M17" i="2"/>
  <c r="E17" i="2" s="1"/>
  <c r="J17" i="2"/>
  <c r="AC17" i="2" s="1"/>
  <c r="AI18" i="2"/>
  <c r="O18" i="2"/>
  <c r="M18" i="2"/>
  <c r="E18" i="2" s="1"/>
  <c r="AH18" i="2"/>
  <c r="AN18" i="2"/>
  <c r="AO19" i="2"/>
  <c r="AH19" i="2"/>
  <c r="AR19" i="2"/>
  <c r="AN20" i="2"/>
  <c r="M21" i="2"/>
  <c r="E21" i="2" s="1"/>
  <c r="AR21" i="2"/>
  <c r="J21" i="2"/>
  <c r="AK21" i="2" s="1"/>
  <c r="AH22" i="2"/>
  <c r="N22" i="2"/>
  <c r="AO22" i="2"/>
  <c r="M23" i="2"/>
  <c r="E23" i="2" s="1"/>
  <c r="AR23" i="2"/>
  <c r="J23" i="2"/>
  <c r="AE23" i="2" s="1"/>
  <c r="AO24" i="2"/>
  <c r="N24" i="2"/>
  <c r="AH24" i="2"/>
  <c r="N18" i="2"/>
  <c r="AO18" i="2"/>
  <c r="N19" i="2"/>
  <c r="AH20" i="2"/>
  <c r="AO20" i="2"/>
  <c r="AH21" i="2"/>
  <c r="AH23" i="2"/>
  <c r="AI24" i="2"/>
  <c r="AN24" i="2"/>
  <c r="AH25" i="2"/>
  <c r="AH27" i="2"/>
  <c r="N27" i="2"/>
  <c r="M27" i="2"/>
  <c r="E27" i="2" s="1"/>
  <c r="AH29" i="2"/>
  <c r="N29" i="2"/>
  <c r="M29" i="2"/>
  <c r="E29" i="2" s="1"/>
  <c r="AH31" i="2"/>
  <c r="N31" i="2"/>
  <c r="M31" i="2"/>
  <c r="E31" i="2" s="1"/>
  <c r="AH33" i="2"/>
  <c r="N33" i="2"/>
  <c r="M33" i="2"/>
  <c r="E33" i="2" s="1"/>
  <c r="AI25" i="2"/>
  <c r="O25" i="2"/>
  <c r="AN25" i="2"/>
  <c r="M26" i="2"/>
  <c r="E26" i="2" s="1"/>
  <c r="AR26" i="2"/>
  <c r="J26" i="2"/>
  <c r="AE26" i="2" s="1"/>
  <c r="AI27" i="2"/>
  <c r="O27" i="2"/>
  <c r="AN27" i="2"/>
  <c r="M28" i="2"/>
  <c r="E28" i="2" s="1"/>
  <c r="AR28" i="2"/>
  <c r="J28" i="2"/>
  <c r="AK28" i="2" s="1"/>
  <c r="AI29" i="2"/>
  <c r="O29" i="2"/>
  <c r="AN29" i="2"/>
  <c r="M30" i="2"/>
  <c r="E30" i="2" s="1"/>
  <c r="AR30" i="2"/>
  <c r="J30" i="2"/>
  <c r="AK30" i="2" s="1"/>
  <c r="AI31" i="2"/>
  <c r="O31" i="2"/>
  <c r="AN31" i="2"/>
  <c r="M32" i="2"/>
  <c r="E32" i="2" s="1"/>
  <c r="AR32" i="2"/>
  <c r="J32" i="2"/>
  <c r="AE32" i="2" s="1"/>
  <c r="AI33" i="2"/>
  <c r="O33" i="2"/>
  <c r="AN33" i="2"/>
  <c r="O22" i="2"/>
  <c r="O24" i="2"/>
  <c r="N25" i="2"/>
  <c r="AO25" i="2"/>
  <c r="AH26" i="2"/>
  <c r="J27" i="2"/>
  <c r="AE27" i="2" s="1"/>
  <c r="AO27" i="2"/>
  <c r="AH28" i="2"/>
  <c r="J29" i="2"/>
  <c r="AE29" i="2" s="1"/>
  <c r="AO29" i="2"/>
  <c r="AH30" i="2"/>
  <c r="J31" i="2"/>
  <c r="AF31" i="2" s="1"/>
  <c r="AO31" i="2"/>
  <c r="AH32" i="2"/>
  <c r="J33" i="2"/>
  <c r="AF33" i="2" s="1"/>
  <c r="AO33" i="2"/>
  <c r="AN26" i="2"/>
  <c r="AN28" i="2"/>
  <c r="AN30" i="2"/>
  <c r="AN32" i="2"/>
  <c r="F1" i="2"/>
  <c r="G1" i="2" s="1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  <c r="AF1" i="2" s="1"/>
  <c r="AG1" i="2" s="1"/>
  <c r="AH1" i="2" s="1"/>
  <c r="AI1" i="2" s="1"/>
  <c r="AJ1" i="2" s="1"/>
  <c r="AK1" i="2" s="1"/>
  <c r="AL1" i="2" s="1"/>
  <c r="AM1" i="2" s="1"/>
  <c r="AN1" i="2" s="1"/>
  <c r="AO1" i="2" s="1"/>
  <c r="AP1" i="2" s="1"/>
  <c r="AQ1" i="2" s="1"/>
  <c r="AB18" i="2" l="1"/>
  <c r="AC18" i="2"/>
  <c r="P30" i="2"/>
  <c r="Q30" i="2" s="1"/>
  <c r="AK18" i="2"/>
  <c r="AL18" i="2"/>
  <c r="D18" i="2"/>
  <c r="AC10" i="2"/>
  <c r="AL10" i="2"/>
  <c r="AB13" i="2"/>
  <c r="P10" i="2"/>
  <c r="U10" i="2" s="1"/>
  <c r="W10" i="2" s="1"/>
  <c r="P28" i="2"/>
  <c r="Q28" i="2" s="1"/>
  <c r="T28" i="2" s="1"/>
  <c r="AE18" i="2"/>
  <c r="AE10" i="2"/>
  <c r="AB10" i="2"/>
  <c r="D10" i="2"/>
  <c r="AE22" i="2"/>
  <c r="P13" i="2"/>
  <c r="Q13" i="2" s="1"/>
  <c r="T13" i="2" s="1"/>
  <c r="AE24" i="2"/>
  <c r="AC24" i="2"/>
  <c r="P26" i="2"/>
  <c r="D24" i="2"/>
  <c r="AF24" i="2"/>
  <c r="AK22" i="2"/>
  <c r="P7" i="2"/>
  <c r="AK24" i="2"/>
  <c r="D22" i="2"/>
  <c r="P16" i="2"/>
  <c r="D8" i="2"/>
  <c r="AC6" i="2"/>
  <c r="AF22" i="2"/>
  <c r="P9" i="2"/>
  <c r="P17" i="2"/>
  <c r="AC22" i="2"/>
  <c r="AL22" i="2"/>
  <c r="P12" i="2"/>
  <c r="AC28" i="2"/>
  <c r="AF28" i="2"/>
  <c r="AB28" i="2"/>
  <c r="AK10" i="2"/>
  <c r="AC21" i="2"/>
  <c r="AF21" i="2"/>
  <c r="AB21" i="2"/>
  <c r="AF14" i="2"/>
  <c r="AE21" i="2"/>
  <c r="AB16" i="2"/>
  <c r="AE6" i="2"/>
  <c r="AE7" i="2"/>
  <c r="D7" i="2"/>
  <c r="AE28" i="2"/>
  <c r="AE12" i="2"/>
  <c r="AF7" i="2"/>
  <c r="P11" i="2"/>
  <c r="P15" i="2"/>
  <c r="S15" i="2" s="1"/>
  <c r="F36" i="1"/>
  <c r="AF30" i="2"/>
  <c r="AK19" i="2"/>
  <c r="AB19" i="2"/>
  <c r="AE25" i="2"/>
  <c r="AB20" i="2"/>
  <c r="AL20" i="2"/>
  <c r="P19" i="2"/>
  <c r="AB25" i="2"/>
  <c r="AF23" i="2"/>
  <c r="AC19" i="2"/>
  <c r="AK6" i="2"/>
  <c r="AF6" i="2"/>
  <c r="AB7" i="2"/>
  <c r="AL7" i="2"/>
  <c r="AC23" i="2"/>
  <c r="AB23" i="2"/>
  <c r="AF12" i="2"/>
  <c r="D12" i="2"/>
  <c r="AC12" i="2"/>
  <c r="AC7" i="2"/>
  <c r="D6" i="2"/>
  <c r="AL6" i="2"/>
  <c r="AK16" i="2"/>
  <c r="AB12" i="2"/>
  <c r="P23" i="2"/>
  <c r="AC25" i="2"/>
  <c r="AE20" i="2"/>
  <c r="P18" i="2"/>
  <c r="AE16" i="2"/>
  <c r="P14" i="2"/>
  <c r="AB14" i="2"/>
  <c r="AE14" i="2"/>
  <c r="AC20" i="2"/>
  <c r="AF20" i="2"/>
  <c r="P25" i="2"/>
  <c r="D25" i="2"/>
  <c r="P20" i="2"/>
  <c r="D14" i="2"/>
  <c r="AK20" i="2"/>
  <c r="P21" i="2"/>
  <c r="AF25" i="2"/>
  <c r="AL25" i="2"/>
  <c r="AL16" i="2"/>
  <c r="AK14" i="2"/>
  <c r="AF26" i="2"/>
  <c r="AL17" i="2"/>
  <c r="AB15" i="2"/>
  <c r="AC13" i="2"/>
  <c r="AC5" i="2"/>
  <c r="D5" i="2"/>
  <c r="AC8" i="2"/>
  <c r="AK4" i="2"/>
  <c r="AB4" i="2"/>
  <c r="AB8" i="2"/>
  <c r="P32" i="2"/>
  <c r="P5" i="2"/>
  <c r="AF32" i="2"/>
  <c r="AF29" i="2"/>
  <c r="AL29" i="2"/>
  <c r="AF17" i="2"/>
  <c r="AC15" i="2"/>
  <c r="AE8" i="2"/>
  <c r="AL4" i="2"/>
  <c r="AL8" i="2"/>
  <c r="AC32" i="2"/>
  <c r="P31" i="2"/>
  <c r="AK15" i="2"/>
  <c r="AF4" i="2"/>
  <c r="AE4" i="2"/>
  <c r="AC4" i="2"/>
  <c r="AF8" i="2"/>
  <c r="AB33" i="2"/>
  <c r="D33" i="2"/>
  <c r="D32" i="2"/>
  <c r="AL32" i="2"/>
  <c r="AE30" i="2"/>
  <c r="P33" i="2"/>
  <c r="P29" i="2"/>
  <c r="P27" i="2"/>
  <c r="P22" i="2"/>
  <c r="D19" i="2"/>
  <c r="AL19" i="2"/>
  <c r="AB17" i="2"/>
  <c r="D15" i="2"/>
  <c r="AL15" i="2"/>
  <c r="AL11" i="2"/>
  <c r="AB24" i="2"/>
  <c r="AF11" i="2"/>
  <c r="P8" i="2"/>
  <c r="P6" i="2"/>
  <c r="AB31" i="2"/>
  <c r="AK31" i="2"/>
  <c r="D31" i="2"/>
  <c r="AE33" i="2"/>
  <c r="AK32" i="2"/>
  <c r="AE31" i="2"/>
  <c r="AK26" i="2"/>
  <c r="P24" i="2"/>
  <c r="D23" i="2"/>
  <c r="AL23" i="2"/>
  <c r="AK17" i="2"/>
  <c r="D9" i="2"/>
  <c r="AL9" i="2"/>
  <c r="AK11" i="2"/>
  <c r="D11" i="2"/>
  <c r="AE11" i="2"/>
  <c r="AB27" i="2"/>
  <c r="AK27" i="2"/>
  <c r="D27" i="2"/>
  <c r="D30" i="2"/>
  <c r="AL30" i="2"/>
  <c r="AC30" i="2"/>
  <c r="AC26" i="2"/>
  <c r="AB32" i="2"/>
  <c r="AB30" i="2"/>
  <c r="AB26" i="2"/>
  <c r="AB29" i="2"/>
  <c r="AK29" i="2"/>
  <c r="D29" i="2"/>
  <c r="D28" i="2"/>
  <c r="AL28" i="2"/>
  <c r="AF27" i="2"/>
  <c r="AC33" i="2"/>
  <c r="AC31" i="2"/>
  <c r="AC29" i="2"/>
  <c r="AC27" i="2"/>
  <c r="D21" i="2"/>
  <c r="AL21" i="2"/>
  <c r="AE17" i="2"/>
  <c r="AK23" i="2"/>
  <c r="AF19" i="2"/>
  <c r="D16" i="2"/>
  <c r="AC16" i="2"/>
  <c r="AL13" i="2"/>
  <c r="AK13" i="2"/>
  <c r="AF13" i="2"/>
  <c r="AC11" i="2"/>
  <c r="AL5" i="2"/>
  <c r="AF15" i="2"/>
  <c r="AF9" i="2"/>
  <c r="AF5" i="2"/>
  <c r="P4" i="2"/>
  <c r="AE9" i="2"/>
  <c r="AC9" i="2"/>
  <c r="AE5" i="2"/>
  <c r="D26" i="2"/>
  <c r="AL26" i="2"/>
  <c r="AL33" i="2"/>
  <c r="AL31" i="2"/>
  <c r="AL27" i="2"/>
  <c r="D17" i="2"/>
  <c r="AK33" i="2"/>
  <c r="D13" i="2"/>
  <c r="AK9" i="2"/>
  <c r="AB9" i="2"/>
  <c r="AB5" i="2"/>
  <c r="AC14" i="2"/>
  <c r="AK12" i="2"/>
  <c r="L3" i="2"/>
  <c r="U30" i="2" l="1"/>
  <c r="W30" i="2" s="1"/>
  <c r="U28" i="2"/>
  <c r="C28" i="2" s="1"/>
  <c r="S30" i="2"/>
  <c r="V28" i="2"/>
  <c r="S13" i="2"/>
  <c r="U13" i="2"/>
  <c r="W13" i="2" s="1"/>
  <c r="Q15" i="2"/>
  <c r="T15" i="2" s="1"/>
  <c r="V15" i="2" s="1"/>
  <c r="S28" i="2"/>
  <c r="Q10" i="2"/>
  <c r="R10" i="2" s="1"/>
  <c r="S10" i="2"/>
  <c r="Q17" i="2"/>
  <c r="R17" i="2" s="1"/>
  <c r="R28" i="2"/>
  <c r="Q26" i="2"/>
  <c r="T26" i="2" s="1"/>
  <c r="U16" i="2"/>
  <c r="W16" i="2" s="1"/>
  <c r="S26" i="2"/>
  <c r="U26" i="2"/>
  <c r="W26" i="2" s="1"/>
  <c r="U15" i="2"/>
  <c r="W15" i="2" s="1"/>
  <c r="Q7" i="2"/>
  <c r="T7" i="2" s="1"/>
  <c r="Q14" i="2"/>
  <c r="R14" i="2" s="1"/>
  <c r="S20" i="2"/>
  <c r="U9" i="2"/>
  <c r="W9" i="2" s="1"/>
  <c r="S7" i="2"/>
  <c r="S14" i="2"/>
  <c r="Q11" i="2"/>
  <c r="T11" i="2" s="1"/>
  <c r="U17" i="2"/>
  <c r="W17" i="2" s="1"/>
  <c r="Q16" i="2"/>
  <c r="R16" i="2" s="1"/>
  <c r="U14" i="2"/>
  <c r="W14" i="2" s="1"/>
  <c r="Q20" i="2"/>
  <c r="R20" i="2" s="1"/>
  <c r="S16" i="2"/>
  <c r="S17" i="2"/>
  <c r="U7" i="2"/>
  <c r="Q31" i="2"/>
  <c r="R31" i="2" s="1"/>
  <c r="U19" i="2"/>
  <c r="W19" i="2" s="1"/>
  <c r="Q12" i="2"/>
  <c r="R12" i="2" s="1"/>
  <c r="S12" i="2"/>
  <c r="Q9" i="2"/>
  <c r="R9" i="2" s="1"/>
  <c r="U25" i="2"/>
  <c r="W25" i="2" s="1"/>
  <c r="U12" i="2"/>
  <c r="W12" i="2" s="1"/>
  <c r="S9" i="2"/>
  <c r="S19" i="2"/>
  <c r="S11" i="2"/>
  <c r="Q19" i="2"/>
  <c r="R19" i="2" s="1"/>
  <c r="U11" i="2"/>
  <c r="W11" i="2" s="1"/>
  <c r="T30" i="2"/>
  <c r="R30" i="2"/>
  <c r="S25" i="2"/>
  <c r="S31" i="2"/>
  <c r="Q18" i="2"/>
  <c r="R18" i="2" s="1"/>
  <c r="S23" i="2"/>
  <c r="U23" i="2"/>
  <c r="W23" i="2" s="1"/>
  <c r="Q23" i="2"/>
  <c r="R23" i="2" s="1"/>
  <c r="Q25" i="2"/>
  <c r="T25" i="2" s="1"/>
  <c r="U31" i="2"/>
  <c r="W31" i="2" s="1"/>
  <c r="U20" i="2"/>
  <c r="W20" i="2" s="1"/>
  <c r="S18" i="2"/>
  <c r="U18" i="2"/>
  <c r="W18" i="2" s="1"/>
  <c r="U21" i="2"/>
  <c r="W21" i="2" s="1"/>
  <c r="Q21" i="2"/>
  <c r="T21" i="2" s="1"/>
  <c r="S21" i="2"/>
  <c r="U5" i="2"/>
  <c r="W5" i="2" s="1"/>
  <c r="S5" i="2"/>
  <c r="Q5" i="2"/>
  <c r="S32" i="2"/>
  <c r="U32" i="2"/>
  <c r="W32" i="2" s="1"/>
  <c r="Q32" i="2"/>
  <c r="V13" i="2"/>
  <c r="S8" i="2"/>
  <c r="Q8" i="2"/>
  <c r="T8" i="2" s="1"/>
  <c r="U8" i="2"/>
  <c r="W8" i="2" s="1"/>
  <c r="S27" i="2"/>
  <c r="Q27" i="2"/>
  <c r="R27" i="2" s="1"/>
  <c r="U27" i="2"/>
  <c r="W27" i="2" s="1"/>
  <c r="R13" i="2"/>
  <c r="U4" i="2"/>
  <c r="W4" i="2" s="1"/>
  <c r="S4" i="2"/>
  <c r="Q4" i="2"/>
  <c r="R4" i="2" s="1"/>
  <c r="S33" i="2"/>
  <c r="Q33" i="2"/>
  <c r="T33" i="2" s="1"/>
  <c r="U33" i="2"/>
  <c r="W33" i="2" s="1"/>
  <c r="S24" i="2"/>
  <c r="U24" i="2"/>
  <c r="W24" i="2" s="1"/>
  <c r="Q24" i="2"/>
  <c r="T24" i="2" s="1"/>
  <c r="S29" i="2"/>
  <c r="Q29" i="2"/>
  <c r="R29" i="2" s="1"/>
  <c r="U29" i="2"/>
  <c r="W29" i="2" s="1"/>
  <c r="S6" i="2"/>
  <c r="U6" i="2"/>
  <c r="W6" i="2" s="1"/>
  <c r="Q6" i="2"/>
  <c r="R6" i="2" s="1"/>
  <c r="S22" i="2"/>
  <c r="U22" i="2"/>
  <c r="W22" i="2" s="1"/>
  <c r="Q22" i="2"/>
  <c r="T22" i="2" s="1"/>
  <c r="K3" i="2"/>
  <c r="I3" i="2"/>
  <c r="H3" i="2"/>
  <c r="G3" i="2"/>
  <c r="F3" i="2"/>
  <c r="X28" i="2" l="1"/>
  <c r="Y28" i="2"/>
  <c r="W28" i="2"/>
  <c r="AA28" i="2"/>
  <c r="AJ28" i="2" s="1"/>
  <c r="C30" i="2"/>
  <c r="T17" i="2"/>
  <c r="AA17" i="2" s="1"/>
  <c r="AP17" i="2" s="1"/>
  <c r="R15" i="2"/>
  <c r="C26" i="2"/>
  <c r="X13" i="2"/>
  <c r="Y13" i="2"/>
  <c r="AA13" i="2"/>
  <c r="AG13" i="2" s="1"/>
  <c r="C22" i="2"/>
  <c r="C8" i="2"/>
  <c r="C11" i="2"/>
  <c r="C15" i="2"/>
  <c r="AN3" i="2"/>
  <c r="C7" i="2"/>
  <c r="C13" i="2"/>
  <c r="C25" i="2"/>
  <c r="C24" i="2"/>
  <c r="C33" i="2"/>
  <c r="C21" i="2"/>
  <c r="V26" i="2"/>
  <c r="T10" i="2"/>
  <c r="C10" i="2" s="1"/>
  <c r="V7" i="2"/>
  <c r="AO3" i="2"/>
  <c r="V11" i="2"/>
  <c r="X26" i="2"/>
  <c r="R26" i="2"/>
  <c r="AA7" i="2"/>
  <c r="AQ7" i="2" s="1"/>
  <c r="X15" i="2"/>
  <c r="R11" i="2"/>
  <c r="W7" i="2"/>
  <c r="X7" i="2"/>
  <c r="Y15" i="2"/>
  <c r="AA15" i="2"/>
  <c r="AM15" i="2" s="1"/>
  <c r="R7" i="2"/>
  <c r="Y26" i="2"/>
  <c r="AA26" i="2"/>
  <c r="Z26" i="2" s="1"/>
  <c r="Y7" i="2"/>
  <c r="T14" i="2"/>
  <c r="C14" i="2" s="1"/>
  <c r="T31" i="2"/>
  <c r="C31" i="2" s="1"/>
  <c r="T16" i="2"/>
  <c r="C16" i="2" s="1"/>
  <c r="AA25" i="2"/>
  <c r="AM25" i="2" s="1"/>
  <c r="T20" i="2"/>
  <c r="C20" i="2" s="1"/>
  <c r="Y25" i="2"/>
  <c r="T12" i="2"/>
  <c r="C12" i="2" s="1"/>
  <c r="T19" i="2"/>
  <c r="C19" i="2" s="1"/>
  <c r="T9" i="2"/>
  <c r="C9" i="2" s="1"/>
  <c r="R25" i="2"/>
  <c r="Y11" i="2"/>
  <c r="X11" i="2"/>
  <c r="AA11" i="2"/>
  <c r="R33" i="2"/>
  <c r="V25" i="2"/>
  <c r="X25" i="2"/>
  <c r="R24" i="2"/>
  <c r="X30" i="2"/>
  <c r="V30" i="2"/>
  <c r="Y30" i="2"/>
  <c r="AA30" i="2"/>
  <c r="T23" i="2"/>
  <c r="C23" i="2" s="1"/>
  <c r="T18" i="2"/>
  <c r="C18" i="2" s="1"/>
  <c r="R21" i="2"/>
  <c r="AA21" i="2"/>
  <c r="V21" i="2"/>
  <c r="Y21" i="2"/>
  <c r="X21" i="2"/>
  <c r="T6" i="2"/>
  <c r="C6" i="2" s="1"/>
  <c r="T5" i="2"/>
  <c r="C5" i="2" s="1"/>
  <c r="R5" i="2"/>
  <c r="T4" i="2"/>
  <c r="C4" i="2" s="1"/>
  <c r="R8" i="2"/>
  <c r="T32" i="2"/>
  <c r="C32" i="2" s="1"/>
  <c r="R32" i="2"/>
  <c r="Y33" i="2"/>
  <c r="V33" i="2"/>
  <c r="AA33" i="2"/>
  <c r="X33" i="2"/>
  <c r="V8" i="2"/>
  <c r="Y8" i="2"/>
  <c r="AA8" i="2"/>
  <c r="X8" i="2"/>
  <c r="X22" i="2"/>
  <c r="V22" i="2"/>
  <c r="Y22" i="2"/>
  <c r="AA22" i="2"/>
  <c r="V24" i="2"/>
  <c r="X24" i="2"/>
  <c r="AA24" i="2"/>
  <c r="Y24" i="2"/>
  <c r="T27" i="2"/>
  <c r="C27" i="2" s="1"/>
  <c r="R22" i="2"/>
  <c r="T29" i="2"/>
  <c r="C29" i="2" s="1"/>
  <c r="AR3" i="2"/>
  <c r="O3" i="2"/>
  <c r="AI3" i="2"/>
  <c r="AH3" i="2"/>
  <c r="N3" i="2"/>
  <c r="M3" i="2"/>
  <c r="E3" i="2" s="1"/>
  <c r="J3" i="2"/>
  <c r="X17" i="2" l="1"/>
  <c r="V17" i="2"/>
  <c r="Y17" i="2"/>
  <c r="C17" i="2"/>
  <c r="Y10" i="2"/>
  <c r="AA10" i="2"/>
  <c r="AD10" i="2" s="1"/>
  <c r="AM28" i="2"/>
  <c r="X10" i="2"/>
  <c r="AG28" i="2"/>
  <c r="Z28" i="2"/>
  <c r="AD28" i="2"/>
  <c r="AQ28" i="2"/>
  <c r="AP28" i="2"/>
  <c r="AP13" i="2"/>
  <c r="AM13" i="2"/>
  <c r="AJ13" i="2"/>
  <c r="AQ13" i="2"/>
  <c r="AD13" i="2"/>
  <c r="Z13" i="2"/>
  <c r="V10" i="2"/>
  <c r="AA12" i="2"/>
  <c r="Z12" i="2" s="1"/>
  <c r="V4" i="2"/>
  <c r="V20" i="2"/>
  <c r="X14" i="2"/>
  <c r="V31" i="2"/>
  <c r="X6" i="2"/>
  <c r="AA23" i="2"/>
  <c r="AJ23" i="2" s="1"/>
  <c r="V19" i="2"/>
  <c r="AM7" i="2"/>
  <c r="Y16" i="2"/>
  <c r="AA31" i="2"/>
  <c r="AP31" i="2" s="1"/>
  <c r="Y14" i="2"/>
  <c r="Y31" i="2"/>
  <c r="Z7" i="2"/>
  <c r="AA14" i="2"/>
  <c r="AP14" i="2" s="1"/>
  <c r="V14" i="2"/>
  <c r="AP7" i="2"/>
  <c r="AJ7" i="2"/>
  <c r="AG7" i="2"/>
  <c r="AD7" i="2"/>
  <c r="AD15" i="2"/>
  <c r="Z15" i="2"/>
  <c r="AG15" i="2"/>
  <c r="AJ15" i="2"/>
  <c r="V12" i="2"/>
  <c r="AP15" i="2"/>
  <c r="AD26" i="2"/>
  <c r="AP26" i="2"/>
  <c r="AQ17" i="2"/>
  <c r="AQ15" i="2"/>
  <c r="V16" i="2"/>
  <c r="X31" i="2"/>
  <c r="AQ26" i="2"/>
  <c r="AJ26" i="2"/>
  <c r="AM26" i="2"/>
  <c r="AG26" i="2"/>
  <c r="X12" i="2"/>
  <c r="Z25" i="2"/>
  <c r="AQ25" i="2"/>
  <c r="X23" i="2"/>
  <c r="AA19" i="2"/>
  <c r="AQ19" i="2" s="1"/>
  <c r="AA16" i="2"/>
  <c r="AP16" i="2" s="1"/>
  <c r="AA20" i="2"/>
  <c r="AQ20" i="2" s="1"/>
  <c r="X16" i="2"/>
  <c r="X20" i="2"/>
  <c r="Y20" i="2"/>
  <c r="AD25" i="2"/>
  <c r="AD17" i="2"/>
  <c r="AG17" i="2"/>
  <c r="AG25" i="2"/>
  <c r="AP25" i="2"/>
  <c r="Z17" i="2"/>
  <c r="AJ25" i="2"/>
  <c r="AJ17" i="2"/>
  <c r="AM17" i="2"/>
  <c r="Y19" i="2"/>
  <c r="Y12" i="2"/>
  <c r="X19" i="2"/>
  <c r="V6" i="2"/>
  <c r="Y9" i="2"/>
  <c r="V9" i="2"/>
  <c r="AA9" i="2"/>
  <c r="X9" i="2"/>
  <c r="AP11" i="2"/>
  <c r="AJ11" i="2"/>
  <c r="AG11" i="2"/>
  <c r="AM11" i="2"/>
  <c r="AD11" i="2"/>
  <c r="V23" i="2"/>
  <c r="Z11" i="2"/>
  <c r="AQ11" i="2"/>
  <c r="Y23" i="2"/>
  <c r="AP30" i="2"/>
  <c r="AQ30" i="2"/>
  <c r="AG30" i="2"/>
  <c r="Z30" i="2"/>
  <c r="AD30" i="2"/>
  <c r="AJ30" i="2"/>
  <c r="AM30" i="2"/>
  <c r="Y6" i="2"/>
  <c r="X4" i="2"/>
  <c r="Y18" i="2"/>
  <c r="AA18" i="2"/>
  <c r="V18" i="2"/>
  <c r="X18" i="2"/>
  <c r="AA6" i="2"/>
  <c r="AP6" i="2" s="1"/>
  <c r="Y4" i="2"/>
  <c r="AA4" i="2"/>
  <c r="AM4" i="2" s="1"/>
  <c r="AG21" i="2"/>
  <c r="AP21" i="2"/>
  <c r="Z21" i="2"/>
  <c r="AJ21" i="2"/>
  <c r="AD21" i="2"/>
  <c r="AM21" i="2"/>
  <c r="AQ21" i="2"/>
  <c r="Y32" i="2"/>
  <c r="X32" i="2"/>
  <c r="AA32" i="2"/>
  <c r="V32" i="2"/>
  <c r="X5" i="2"/>
  <c r="V5" i="2"/>
  <c r="AA5" i="2"/>
  <c r="Y5" i="2"/>
  <c r="X27" i="2"/>
  <c r="V27" i="2"/>
  <c r="Y27" i="2"/>
  <c r="AA27" i="2"/>
  <c r="AQ22" i="2"/>
  <c r="AM22" i="2"/>
  <c r="AP22" i="2"/>
  <c r="AD22" i="2"/>
  <c r="Z22" i="2"/>
  <c r="AG22" i="2"/>
  <c r="AJ22" i="2"/>
  <c r="AQ8" i="2"/>
  <c r="AM8" i="2"/>
  <c r="AJ8" i="2"/>
  <c r="AP8" i="2"/>
  <c r="AD8" i="2"/>
  <c r="Z8" i="2"/>
  <c r="AG8" i="2"/>
  <c r="AQ33" i="2"/>
  <c r="AM33" i="2"/>
  <c r="AP33" i="2"/>
  <c r="AD33" i="2"/>
  <c r="Z33" i="2"/>
  <c r="AJ33" i="2"/>
  <c r="AG33" i="2"/>
  <c r="X29" i="2"/>
  <c r="V29" i="2"/>
  <c r="AA29" i="2"/>
  <c r="Y29" i="2"/>
  <c r="AG24" i="2"/>
  <c r="AQ24" i="2"/>
  <c r="AP24" i="2"/>
  <c r="AJ24" i="2"/>
  <c r="Z24" i="2"/>
  <c r="AD24" i="2"/>
  <c r="AM24" i="2"/>
  <c r="D3" i="2"/>
  <c r="AL3" i="2"/>
  <c r="AK3" i="2"/>
  <c r="P3" i="2"/>
  <c r="AC3" i="2"/>
  <c r="AF3" i="2"/>
  <c r="AE3" i="2"/>
  <c r="AB3" i="2"/>
  <c r="Z10" i="2" l="1"/>
  <c r="AP10" i="2"/>
  <c r="Z14" i="2"/>
  <c r="AM14" i="2"/>
  <c r="AQ14" i="2"/>
  <c r="AM10" i="2"/>
  <c r="AG10" i="2"/>
  <c r="AQ10" i="2"/>
  <c r="AJ10" i="2"/>
  <c r="AD12" i="2"/>
  <c r="AJ12" i="2"/>
  <c r="AG12" i="2"/>
  <c r="AM23" i="2"/>
  <c r="AM12" i="2"/>
  <c r="AP12" i="2"/>
  <c r="AQ12" i="2"/>
  <c r="AP23" i="2"/>
  <c r="AQ23" i="2"/>
  <c r="AD23" i="2"/>
  <c r="Z23" i="2"/>
  <c r="AG23" i="2"/>
  <c r="Z31" i="2"/>
  <c r="AG31" i="2"/>
  <c r="AJ14" i="2"/>
  <c r="AD14" i="2"/>
  <c r="AD31" i="2"/>
  <c r="AM31" i="2"/>
  <c r="AG14" i="2"/>
  <c r="AQ31" i="2"/>
  <c r="AJ31" i="2"/>
  <c r="AJ16" i="2"/>
  <c r="AG16" i="2"/>
  <c r="AM16" i="2"/>
  <c r="AD16" i="2"/>
  <c r="AM19" i="2"/>
  <c r="Z19" i="2"/>
  <c r="AD19" i="2"/>
  <c r="AJ19" i="2"/>
  <c r="AG19" i="2"/>
  <c r="AP19" i="2"/>
  <c r="AG20" i="2"/>
  <c r="AD20" i="2"/>
  <c r="Z16" i="2"/>
  <c r="AQ16" i="2"/>
  <c r="AJ20" i="2"/>
  <c r="AP20" i="2"/>
  <c r="Z20" i="2"/>
  <c r="AM20" i="2"/>
  <c r="Z6" i="2"/>
  <c r="AD4" i="2"/>
  <c r="AD9" i="2"/>
  <c r="AM9" i="2"/>
  <c r="AP9" i="2"/>
  <c r="Z9" i="2"/>
  <c r="AG9" i="2"/>
  <c r="AQ9" i="2"/>
  <c r="AJ9" i="2"/>
  <c r="AJ4" i="2"/>
  <c r="AJ6" i="2"/>
  <c r="Z4" i="2"/>
  <c r="AM6" i="2"/>
  <c r="AQ4" i="2"/>
  <c r="AG6" i="2"/>
  <c r="AM18" i="2"/>
  <c r="AP18" i="2"/>
  <c r="AJ18" i="2"/>
  <c r="AD18" i="2"/>
  <c r="Z18" i="2"/>
  <c r="AQ18" i="2"/>
  <c r="AG18" i="2"/>
  <c r="AP4" i="2"/>
  <c r="AD6" i="2"/>
  <c r="AQ6" i="2"/>
  <c r="AG4" i="2"/>
  <c r="AP5" i="2"/>
  <c r="AM5" i="2"/>
  <c r="AD5" i="2"/>
  <c r="AJ5" i="2"/>
  <c r="AQ5" i="2"/>
  <c r="AG5" i="2"/>
  <c r="Z5" i="2"/>
  <c r="AQ32" i="2"/>
  <c r="AD32" i="2"/>
  <c r="AM32" i="2"/>
  <c r="AP32" i="2"/>
  <c r="AG32" i="2"/>
  <c r="Z32" i="2"/>
  <c r="AJ32" i="2"/>
  <c r="U3" i="2"/>
  <c r="W3" i="2" s="1"/>
  <c r="AQ29" i="2"/>
  <c r="AM29" i="2"/>
  <c r="AP29" i="2"/>
  <c r="AD29" i="2"/>
  <c r="Z29" i="2"/>
  <c r="AJ29" i="2"/>
  <c r="AG29" i="2"/>
  <c r="AQ27" i="2"/>
  <c r="AM27" i="2"/>
  <c r="AP27" i="2"/>
  <c r="AD27" i="2"/>
  <c r="Z27" i="2"/>
  <c r="AJ27" i="2"/>
  <c r="AG27" i="2"/>
  <c r="S3" i="2"/>
  <c r="Q3" i="2"/>
  <c r="R3" i="2" s="1"/>
  <c r="T3" i="2" l="1"/>
  <c r="C3" i="2" s="1"/>
  <c r="Y3" i="2" l="1"/>
  <c r="V3" i="2"/>
  <c r="X3" i="2"/>
  <c r="AA3" i="2"/>
  <c r="AM3" i="2" s="1"/>
  <c r="B31" i="2" l="1"/>
  <c r="B21" i="2"/>
  <c r="B13" i="2"/>
  <c r="B7" i="2"/>
  <c r="B4" i="2"/>
  <c r="B25" i="2"/>
  <c r="B11" i="2"/>
  <c r="B5" i="2"/>
  <c r="B23" i="2"/>
  <c r="B15" i="2"/>
  <c r="B3" i="2"/>
  <c r="B29" i="2"/>
  <c r="B20" i="2"/>
  <c r="B9" i="2"/>
  <c r="B8" i="2"/>
  <c r="B33" i="2"/>
  <c r="B27" i="2"/>
  <c r="B19" i="2"/>
  <c r="B6" i="2"/>
  <c r="B10" i="2"/>
  <c r="B30" i="2"/>
  <c r="B24" i="2"/>
  <c r="B16" i="2"/>
  <c r="B14" i="2"/>
  <c r="B28" i="2"/>
  <c r="B22" i="2"/>
  <c r="B17" i="2"/>
  <c r="B32" i="2"/>
  <c r="B26" i="2"/>
  <c r="B18" i="2"/>
  <c r="B12" i="2"/>
  <c r="AD3" i="2"/>
  <c r="AJ3" i="2"/>
  <c r="Z3" i="2"/>
  <c r="AQ3" i="2"/>
  <c r="AG3" i="2"/>
  <c r="AP3" i="2"/>
  <c r="C33" i="1" l="1"/>
  <c r="C32" i="1"/>
  <c r="H33" i="1"/>
  <c r="H32" i="1"/>
  <c r="H30" i="1"/>
  <c r="H29" i="1"/>
  <c r="C30" i="1"/>
  <c r="C29" i="1"/>
  <c r="D132" i="1"/>
  <c r="D133" i="1"/>
  <c r="C132" i="1"/>
  <c r="H132" i="1"/>
  <c r="I132" i="1"/>
  <c r="C133" i="1"/>
  <c r="I133" i="1"/>
  <c r="H133" i="1"/>
  <c r="C135" i="1"/>
  <c r="C136" i="1"/>
  <c r="H135" i="1"/>
  <c r="C138" i="1"/>
  <c r="H136" i="1"/>
  <c r="D138" i="1"/>
  <c r="C139" i="1"/>
  <c r="I138" i="1"/>
  <c r="H138" i="1"/>
  <c r="C142" i="1"/>
  <c r="H139" i="1"/>
  <c r="D143" i="1"/>
  <c r="H142" i="1"/>
  <c r="C143" i="1"/>
  <c r="D144" i="1"/>
  <c r="H143" i="1"/>
  <c r="C144" i="1"/>
  <c r="I143" i="1"/>
  <c r="H144" i="1"/>
  <c r="C145" i="1"/>
  <c r="I144" i="1"/>
  <c r="H145" i="1"/>
  <c r="C147" i="1"/>
  <c r="D55" i="1" s="1"/>
  <c r="H147" i="1"/>
  <c r="H55" i="1" s="1"/>
  <c r="I116" i="1"/>
  <c r="H116" i="1"/>
  <c r="I115" i="1"/>
  <c r="H115" i="1"/>
  <c r="H118" i="1"/>
  <c r="H119" i="1"/>
  <c r="I121" i="1"/>
  <c r="H121" i="1"/>
  <c r="H122" i="1"/>
  <c r="H125" i="1"/>
  <c r="I126" i="1"/>
  <c r="H126" i="1"/>
  <c r="H127" i="1"/>
  <c r="I127" i="1"/>
  <c r="H128" i="1"/>
  <c r="H130" i="1"/>
  <c r="H54" i="1" s="1"/>
  <c r="D127" i="1"/>
  <c r="D126" i="1"/>
  <c r="C130" i="1"/>
  <c r="D54" i="1" s="1"/>
  <c r="C128" i="1"/>
  <c r="C127" i="1"/>
  <c r="C126" i="1"/>
  <c r="C125" i="1"/>
  <c r="C122" i="1"/>
  <c r="D121" i="1"/>
  <c r="C121" i="1"/>
  <c r="C119" i="1"/>
  <c r="C118" i="1"/>
  <c r="D116" i="1"/>
  <c r="D115" i="1"/>
  <c r="C116" i="1"/>
  <c r="C115" i="1"/>
</calcChain>
</file>

<file path=xl/sharedStrings.xml><?xml version="1.0" encoding="utf-8"?>
<sst xmlns="http://schemas.openxmlformats.org/spreadsheetml/2006/main" count="239" uniqueCount="48">
  <si>
    <t>Für neue Zufallswerte</t>
  </si>
  <si>
    <t>F9 drücken</t>
  </si>
  <si>
    <t>x</t>
  </si>
  <si>
    <t>y</t>
  </si>
  <si>
    <t>www.schlauistwow.de</t>
  </si>
  <si>
    <t>a</t>
  </si>
  <si>
    <t>b</t>
  </si>
  <si>
    <t>c</t>
  </si>
  <si>
    <t>d</t>
  </si>
  <si>
    <t>e</t>
  </si>
  <si>
    <t>f</t>
  </si>
  <si>
    <t>KGV ad</t>
  </si>
  <si>
    <t>KGV be</t>
  </si>
  <si>
    <t>Minus</t>
  </si>
  <si>
    <t>f1</t>
  </si>
  <si>
    <t>f2</t>
  </si>
  <si>
    <t>1. und 2. Gl.</t>
  </si>
  <si>
    <t>addieren</t>
  </si>
  <si>
    <t>In 1. Gleichung einsetzen:</t>
  </si>
  <si>
    <t>|T</t>
  </si>
  <si>
    <t>Klassenarbeitstraining: Gleichungssysteme</t>
  </si>
  <si>
    <t>m1</t>
  </si>
  <si>
    <t>m2</t>
  </si>
  <si>
    <t>Aufgabe 1: Löse mit dem Gleichsetzungsverfahren</t>
  </si>
  <si>
    <t>Aufgabe 4: Löse mit dem Additionsverfahren</t>
  </si>
  <si>
    <t xml:space="preserve">Aufgabe 1: </t>
  </si>
  <si>
    <t>Einsetzen in 1. Gleichung</t>
  </si>
  <si>
    <t xml:space="preserve">Aufgabe 4: </t>
  </si>
  <si>
    <t>| T</t>
  </si>
  <si>
    <t>Einsetzen in 2. Gleichung</t>
  </si>
  <si>
    <t>Aufgabe 2: Löse mit dem Einsetzungsverfahren</t>
  </si>
  <si>
    <t xml:space="preserve">Aufgabe 2: </t>
  </si>
  <si>
    <t xml:space="preserve">Aufgabe 3: </t>
  </si>
  <si>
    <t xml:space="preserve">Erklärvideos zum Thema findest du unter dem folgenden Link. </t>
  </si>
  <si>
    <t>Additionsverfahren</t>
  </si>
  <si>
    <t>Einsetzungsverfahren</t>
  </si>
  <si>
    <t>Gleichsetzungsverfahren</t>
  </si>
  <si>
    <t>Aufgabe 3: Löse mit dem Additionsverfahren</t>
  </si>
  <si>
    <t>Aufg. 1</t>
  </si>
  <si>
    <t>Aufg. 2</t>
  </si>
  <si>
    <t xml:space="preserve">Lösungen (Kurzform): </t>
  </si>
  <si>
    <t>a)</t>
  </si>
  <si>
    <t>Aufg. 3</t>
  </si>
  <si>
    <t>Aufg. 4</t>
  </si>
  <si>
    <t>c)</t>
  </si>
  <si>
    <t>b)</t>
  </si>
  <si>
    <t>d)</t>
  </si>
  <si>
    <t>Lösungen (ausführlich):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</si>
</sst>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8"/>
      <color theme="0" tint="-0.499984740745262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5" fillId="0" borderId="0" xfId="0" applyFont="1"/>
    <xf numFmtId="0" fontId="0" fillId="0" borderId="0" xfId="0" applyFill="1"/>
    <xf numFmtId="0" fontId="0" fillId="0" borderId="1" xfId="0" applyFill="1" applyBorder="1"/>
    <xf numFmtId="0" fontId="0" fillId="0" borderId="0" xfId="0" applyFill="1" applyBorder="1"/>
    <xf numFmtId="0" fontId="1" fillId="0" borderId="0" xfId="0" applyFont="1" applyFill="1"/>
    <xf numFmtId="0" fontId="1" fillId="0" borderId="0" xfId="0" applyFont="1" applyFill="1" applyAlignment="1">
      <alignment horizontal="left" indent="5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9" fillId="0" borderId="0" xfId="0" applyFont="1"/>
    <xf numFmtId="0" fontId="1" fillId="0" borderId="0" xfId="0" applyFont="1" applyBorder="1" applyAlignment="1">
      <alignment horizontal="center"/>
    </xf>
    <xf numFmtId="0" fontId="0" fillId="0" borderId="6" xfId="0" applyBorder="1"/>
    <xf numFmtId="0" fontId="4" fillId="0" borderId="6" xfId="0" applyFont="1" applyBorder="1"/>
    <xf numFmtId="0" fontId="0" fillId="0" borderId="6" xfId="0" applyBorder="1" applyAlignment="1">
      <alignment horizontal="left"/>
    </xf>
    <xf numFmtId="0" fontId="4" fillId="0" borderId="0" xfId="0" applyFont="1"/>
    <xf numFmtId="0" fontId="0" fillId="5" borderId="0" xfId="0" applyFill="1"/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5"/>
    </xf>
    <xf numFmtId="0" fontId="2" fillId="0" borderId="0" xfId="0" applyFont="1"/>
    <xf numFmtId="0" fontId="3" fillId="0" borderId="0" xfId="0" applyFont="1"/>
    <xf numFmtId="0" fontId="0" fillId="4" borderId="1" xfId="0" applyFill="1" applyBorder="1"/>
    <xf numFmtId="0" fontId="0" fillId="0" borderId="0" xfId="0" applyAlignment="1">
      <alignment horizontal="center"/>
    </xf>
    <xf numFmtId="0" fontId="4" fillId="0" borderId="0" xfId="0" applyFont="1"/>
    <xf numFmtId="0" fontId="8" fillId="0" borderId="0" xfId="0" applyFont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/>
    </xf>
    <xf numFmtId="0" fontId="0" fillId="6" borderId="0" xfId="0" applyFill="1"/>
    <xf numFmtId="0" fontId="0" fillId="6" borderId="1" xfId="0" applyFill="1" applyBorder="1"/>
    <xf numFmtId="0" fontId="0" fillId="7" borderId="0" xfId="0" applyFill="1"/>
    <xf numFmtId="0" fontId="0" fillId="7" borderId="1" xfId="0" applyFill="1" applyBorder="1"/>
    <xf numFmtId="0" fontId="3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0" fillId="0" borderId="7" xfId="0" applyBorder="1"/>
    <xf numFmtId="0" fontId="1" fillId="0" borderId="7" xfId="0" applyFont="1" applyBorder="1"/>
    <xf numFmtId="0" fontId="4" fillId="0" borderId="7" xfId="0" applyFont="1" applyBorder="1"/>
    <xf numFmtId="0" fontId="0" fillId="0" borderId="7" xfId="0" applyBorder="1" applyAlignment="1">
      <alignment horizontal="left"/>
    </xf>
    <xf numFmtId="0" fontId="1" fillId="0" borderId="0" xfId="0" applyFont="1" applyBorder="1"/>
    <xf numFmtId="0" fontId="0" fillId="0" borderId="0" xfId="0" applyBorder="1" applyAlignment="1">
      <alignment horizontal="left"/>
    </xf>
    <xf numFmtId="0" fontId="2" fillId="0" borderId="0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387350</xdr:colOff>
      <xdr:row>37</xdr:row>
      <xdr:rowOff>69850</xdr:rowOff>
    </xdr:from>
    <xdr:to>
      <xdr:col>8</xdr:col>
      <xdr:colOff>89694</xdr:colOff>
      <xdr:row>43</xdr:row>
      <xdr:rowOff>14764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CF9AEAC-18BE-4562-92BB-A39DCBDD9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5450" y="7791450"/>
          <a:ext cx="1169194" cy="1126014"/>
        </a:xfrm>
        <a:prstGeom prst="rect">
          <a:avLst/>
        </a:prstGeom>
      </xdr:spPr>
    </xdr:pic>
    <xdr:clientData/>
  </xdr:twoCellAnchor>
  <xdr:twoCellAnchor editAs="oneCell">
    <xdr:from>
      <xdr:col>3</xdr:col>
      <xdr:colOff>457200</xdr:colOff>
      <xdr:row>37</xdr:row>
      <xdr:rowOff>64489</xdr:rowOff>
    </xdr:from>
    <xdr:to>
      <xdr:col>6</xdr:col>
      <xdr:colOff>266700</xdr:colOff>
      <xdr:row>43</xdr:row>
      <xdr:rowOff>45238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33865C1C-EBD7-47BB-9619-C11B49B07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44750" y="7786089"/>
          <a:ext cx="1225550" cy="1161849"/>
        </a:xfrm>
        <a:prstGeom prst="rect">
          <a:avLst/>
        </a:prstGeom>
      </xdr:spPr>
    </xdr:pic>
    <xdr:clientData/>
  </xdr:twoCellAnchor>
  <xdr:twoCellAnchor editAs="oneCell">
    <xdr:from>
      <xdr:col>2</xdr:col>
      <xdr:colOff>165100</xdr:colOff>
      <xdr:row>37</xdr:row>
      <xdr:rowOff>59675</xdr:rowOff>
    </xdr:from>
    <xdr:to>
      <xdr:col>2</xdr:col>
      <xdr:colOff>1358900</xdr:colOff>
      <xdr:row>43</xdr:row>
      <xdr:rowOff>50800</xdr:rowOff>
    </xdr:to>
    <xdr:pic>
      <xdr:nvPicPr>
        <xdr:cNvPr id="5" name="Grafik 2">
          <a:extLst>
            <a:ext uri="{FF2B5EF4-FFF2-40B4-BE49-F238E27FC236}">
              <a16:creationId xmlns:a16="http://schemas.microsoft.com/office/drawing/2014/main" id="{036403FB-0E5D-4439-88DB-35E8F9A5C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7781275"/>
          <a:ext cx="1193800" cy="1172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9"/>
  <sheetViews>
    <sheetView tabSelected="1" showWhiteSpace="0" zoomScaleNormal="100" workbookViewId="0">
      <selection sqref="A1:I1"/>
    </sheetView>
  </sheetViews>
  <sheetFormatPr baseColWidth="10" defaultRowHeight="12.5" x14ac:dyDescent="0.25"/>
  <cols>
    <col min="1" max="1" width="3.90625" customWidth="1"/>
    <col min="2" max="2" width="3.54296875" customWidth="1"/>
    <col min="3" max="3" width="21" customWidth="1"/>
    <col min="5" max="5" width="6.36328125" customWidth="1"/>
    <col min="6" max="6" width="3" customWidth="1"/>
    <col min="7" max="7" width="6.36328125" customWidth="1"/>
    <col min="8" max="8" width="21" customWidth="1"/>
    <col min="9" max="9" width="10.81640625" customWidth="1"/>
  </cols>
  <sheetData>
    <row r="1" spans="1:12" ht="21.65" customHeight="1" x14ac:dyDescent="0.25">
      <c r="A1" s="46" t="s">
        <v>20</v>
      </c>
      <c r="B1" s="47"/>
      <c r="C1" s="47"/>
      <c r="D1" s="47"/>
      <c r="E1" s="47"/>
      <c r="F1" s="47"/>
      <c r="G1" s="47"/>
      <c r="H1" s="47"/>
      <c r="I1" s="48"/>
    </row>
    <row r="2" spans="1:12" ht="15.5" x14ac:dyDescent="0.35">
      <c r="D2" s="19"/>
      <c r="E2" s="19"/>
      <c r="F2" s="19"/>
      <c r="G2" s="19"/>
      <c r="H2" s="19"/>
      <c r="K2" s="45" t="s">
        <v>0</v>
      </c>
      <c r="L2" s="45"/>
    </row>
    <row r="3" spans="1:12" ht="15.5" x14ac:dyDescent="0.35">
      <c r="A3" s="18" t="s">
        <v>23</v>
      </c>
      <c r="B3" s="19"/>
      <c r="C3" s="19"/>
      <c r="D3" s="19"/>
      <c r="E3" s="19"/>
      <c r="F3" s="19"/>
      <c r="G3" s="19"/>
      <c r="H3" s="19"/>
      <c r="K3" s="45" t="s">
        <v>1</v>
      </c>
      <c r="L3" s="45"/>
    </row>
    <row r="4" spans="1:12" s="28" customFormat="1" ht="15.5" x14ac:dyDescent="0.35">
      <c r="A4" s="36"/>
      <c r="B4" s="29"/>
      <c r="C4" s="29"/>
      <c r="D4" s="29"/>
      <c r="E4" s="29"/>
      <c r="F4" s="29"/>
      <c r="G4" s="29"/>
      <c r="H4" s="29"/>
    </row>
    <row r="5" spans="1:12" s="28" customFormat="1" ht="15.5" x14ac:dyDescent="0.35">
      <c r="A5" s="29" t="str">
        <f>CHAR(B5+96)&amp;")"</f>
        <v>a)</v>
      </c>
      <c r="B5" s="21">
        <v>1</v>
      </c>
      <c r="C5" s="37" t="str">
        <f ca="1">VLOOKUP(B5,Gleichs!$B$2:$U$32,3,FALSE)</f>
        <v>y = 3x -10</v>
      </c>
      <c r="D5" s="29"/>
      <c r="E5" s="29"/>
      <c r="F5" s="29" t="str">
        <f>CHAR(G5+96)&amp;")"</f>
        <v>b)</v>
      </c>
      <c r="G5" s="21">
        <v>2</v>
      </c>
      <c r="H5" s="37" t="str">
        <f ca="1">VLOOKUP(G5,Gleichs!$B$2:$U$32,3,FALSE)</f>
        <v>y = 1x + 7</v>
      </c>
    </row>
    <row r="6" spans="1:12" s="28" customFormat="1" ht="15.5" x14ac:dyDescent="0.35">
      <c r="A6" s="36"/>
      <c r="B6" s="29"/>
      <c r="C6" s="37" t="str">
        <f ca="1">VLOOKUP(B5,Gleichs!$B$2:$U$32,4,FALSE)</f>
        <v>y = 5x -20</v>
      </c>
      <c r="D6" s="29"/>
      <c r="E6" s="29"/>
      <c r="F6" s="36"/>
      <c r="G6" s="29"/>
      <c r="H6" s="37" t="str">
        <f ca="1">VLOOKUP(G5,Gleichs!$B$2:$U$32,4,FALSE)</f>
        <v>y = 4x + 19</v>
      </c>
    </row>
    <row r="7" spans="1:12" s="28" customFormat="1" ht="15.5" x14ac:dyDescent="0.35">
      <c r="A7" s="36"/>
      <c r="B7" s="29"/>
      <c r="C7" s="39"/>
      <c r="D7" s="29"/>
      <c r="E7" s="29"/>
      <c r="F7" s="36"/>
      <c r="G7" s="29"/>
      <c r="H7" s="39"/>
    </row>
    <row r="8" spans="1:12" s="28" customFormat="1" ht="15.5" x14ac:dyDescent="0.35">
      <c r="A8" s="29" t="str">
        <f>CHAR(B8+96)&amp;")"</f>
        <v>c)</v>
      </c>
      <c r="B8" s="21">
        <f>B5+2</f>
        <v>3</v>
      </c>
      <c r="C8" s="37" t="str">
        <f ca="1">VLOOKUP(B8,Gleichs!$B$2:$U$32,3,FALSE)</f>
        <v>y = 4x + 9</v>
      </c>
      <c r="D8" s="29"/>
      <c r="E8" s="29"/>
      <c r="F8" s="29" t="str">
        <f>CHAR(G8+96)&amp;")"</f>
        <v>d)</v>
      </c>
      <c r="G8" s="21">
        <f>G5+2</f>
        <v>4</v>
      </c>
      <c r="H8" s="37" t="str">
        <f ca="1">VLOOKUP(G8,Gleichs!$B$2:$U$32,3,FALSE)</f>
        <v>y = 2x -4</v>
      </c>
    </row>
    <row r="9" spans="1:12" s="28" customFormat="1" ht="15.5" x14ac:dyDescent="0.35">
      <c r="A9" s="36"/>
      <c r="B9" s="29"/>
      <c r="C9" s="37" t="str">
        <f ca="1">VLOOKUP(B8,Gleichs!$B$2:$U$32,4,FALSE)</f>
        <v>y = -5x -9</v>
      </c>
      <c r="D9" s="29"/>
      <c r="E9" s="29"/>
      <c r="F9" s="36"/>
      <c r="G9" s="29"/>
      <c r="H9" s="37" t="str">
        <f ca="1">VLOOKUP(G8,Gleichs!$B$2:$U$32,4,FALSE)</f>
        <v>y = -5x + 24</v>
      </c>
    </row>
    <row r="10" spans="1:12" ht="15.5" x14ac:dyDescent="0.35">
      <c r="A10" s="19"/>
      <c r="C10" s="19"/>
      <c r="E10" s="19"/>
      <c r="F10" s="19"/>
      <c r="G10" s="19"/>
      <c r="H10" s="19"/>
      <c r="K10" s="6"/>
    </row>
    <row r="11" spans="1:12" s="28" customFormat="1" ht="15.5" x14ac:dyDescent="0.35">
      <c r="A11" s="36" t="s">
        <v>30</v>
      </c>
      <c r="C11" s="29"/>
      <c r="E11" s="29"/>
      <c r="F11" s="29"/>
      <c r="G11" s="29"/>
      <c r="H11" s="29"/>
      <c r="K11" s="6"/>
    </row>
    <row r="12" spans="1:12" s="28" customFormat="1" ht="15.5" x14ac:dyDescent="0.35">
      <c r="A12" s="29"/>
      <c r="C12" s="29"/>
      <c r="E12" s="29"/>
      <c r="F12" s="29"/>
      <c r="G12" s="29"/>
      <c r="H12" s="29"/>
      <c r="K12" s="6"/>
    </row>
    <row r="13" spans="1:12" s="28" customFormat="1" ht="15.5" x14ac:dyDescent="0.35">
      <c r="A13" s="29" t="str">
        <f>CHAR(B13+96)&amp;")"</f>
        <v>a)</v>
      </c>
      <c r="B13" s="35">
        <v>1</v>
      </c>
      <c r="C13" s="37" t="str">
        <f ca="1">VLOOKUP(B13,Eins!$B$2:$Y$32,3,FALSE)</f>
        <v>-2y + 10x = 50</v>
      </c>
      <c r="D13" s="29"/>
      <c r="E13" s="29"/>
      <c r="F13" s="29" t="str">
        <f>CHAR(G13+96)&amp;")"</f>
        <v>b)</v>
      </c>
      <c r="G13" s="35">
        <v>2</v>
      </c>
      <c r="H13" s="37" t="str">
        <f ca="1">VLOOKUP(G13,Eins!$B$2:$Y$32,3,FALSE)</f>
        <v>5y -25x = 85</v>
      </c>
      <c r="K13" s="6"/>
    </row>
    <row r="14" spans="1:12" s="28" customFormat="1" ht="15.5" x14ac:dyDescent="0.35">
      <c r="A14" s="29"/>
      <c r="B14" s="35">
        <f>B13</f>
        <v>1</v>
      </c>
      <c r="C14" s="37" t="str">
        <f ca="1">VLOOKUP(B14,Eins!$B$2:$Y$32,5,FALSE)</f>
        <v>y = -2x + 3</v>
      </c>
      <c r="D14" s="29"/>
      <c r="E14" s="29"/>
      <c r="F14" s="29"/>
      <c r="G14" s="35">
        <f>G13</f>
        <v>2</v>
      </c>
      <c r="H14" s="37" t="str">
        <f ca="1">VLOOKUP(G14,Eins!$B$2:$Y$32,5,FALSE)</f>
        <v>y = -4x -10</v>
      </c>
      <c r="K14" s="6"/>
    </row>
    <row r="15" spans="1:12" s="28" customFormat="1" ht="15.5" x14ac:dyDescent="0.35">
      <c r="A15" s="29"/>
      <c r="B15" s="35"/>
      <c r="C15" s="39"/>
      <c r="D15" s="29"/>
      <c r="E15" s="29"/>
      <c r="F15" s="29"/>
      <c r="G15" s="35"/>
      <c r="H15" s="39"/>
      <c r="K15" s="6"/>
    </row>
    <row r="16" spans="1:12" s="28" customFormat="1" ht="15.5" x14ac:dyDescent="0.35">
      <c r="A16" s="29" t="str">
        <f>CHAR(B16+96)&amp;")"</f>
        <v>c)</v>
      </c>
      <c r="B16" s="21">
        <f>B13+2</f>
        <v>3</v>
      </c>
      <c r="C16" s="37" t="str">
        <f ca="1">VLOOKUP(B16,Eins!$B$2:$Y$32,3,FALSE)</f>
        <v>2y + 10x = 60</v>
      </c>
      <c r="D16" s="29"/>
      <c r="E16" s="29"/>
      <c r="F16" s="29" t="str">
        <f>CHAR(G16+96)&amp;")"</f>
        <v>d)</v>
      </c>
      <c r="G16" s="21">
        <f>G13+2</f>
        <v>4</v>
      </c>
      <c r="H16" s="37" t="str">
        <f ca="1">VLOOKUP(G16,Eins!$B$2:$Y$32,3,FALSE)</f>
        <v>-5y -25x = 55</v>
      </c>
      <c r="K16" s="6"/>
    </row>
    <row r="17" spans="1:11" s="28" customFormat="1" ht="15.5" x14ac:dyDescent="0.35">
      <c r="A17" s="29"/>
      <c r="B17" s="35">
        <f>B16</f>
        <v>3</v>
      </c>
      <c r="C17" s="37" t="str">
        <f ca="1">VLOOKUP(B17,Eins!$B$2:$Y$32,5,FALSE)</f>
        <v>y = 4x -15</v>
      </c>
      <c r="D17" s="29"/>
      <c r="E17" s="29"/>
      <c r="F17" s="29"/>
      <c r="G17" s="35">
        <f>G16</f>
        <v>4</v>
      </c>
      <c r="H17" s="37" t="str">
        <f ca="1">VLOOKUP(G17,Eins!$B$2:$Y$32,5,FALSE)</f>
        <v>y = 4x + 7</v>
      </c>
      <c r="K17" s="6"/>
    </row>
    <row r="18" spans="1:11" s="28" customFormat="1" ht="15.5" x14ac:dyDescent="0.35">
      <c r="A18" s="29"/>
      <c r="B18" s="35"/>
      <c r="C18" s="39"/>
      <c r="D18" s="29"/>
      <c r="E18" s="29"/>
      <c r="F18" s="29"/>
      <c r="G18" s="35"/>
      <c r="H18" s="39"/>
      <c r="K18" s="6"/>
    </row>
    <row r="19" spans="1:11" s="28" customFormat="1" ht="15.5" x14ac:dyDescent="0.35">
      <c r="A19" s="36" t="s">
        <v>37</v>
      </c>
      <c r="B19" s="35"/>
      <c r="C19" s="39"/>
      <c r="D19" s="29"/>
      <c r="E19" s="29"/>
      <c r="F19" s="29"/>
      <c r="G19" s="35"/>
      <c r="H19" s="39"/>
      <c r="K19" s="6"/>
    </row>
    <row r="20" spans="1:11" s="28" customFormat="1" ht="15.5" x14ac:dyDescent="0.35">
      <c r="A20" s="29"/>
      <c r="B20" s="35"/>
      <c r="C20" s="39"/>
      <c r="D20" s="29"/>
      <c r="E20" s="29"/>
      <c r="F20" s="29"/>
      <c r="G20" s="35"/>
      <c r="H20" s="39"/>
      <c r="K20" s="6"/>
    </row>
    <row r="21" spans="1:11" s="28" customFormat="1" ht="15.5" x14ac:dyDescent="0.35">
      <c r="A21" s="29" t="str">
        <f>CHAR(B21+96)&amp;")"</f>
        <v>a)</v>
      </c>
      <c r="B21" s="35">
        <v>1</v>
      </c>
      <c r="C21" s="37" t="str">
        <f ca="1">VLOOKUP(B21,Add!$B$2:$AA$32,3,FALSE)</f>
        <v>8x + 4y = -20</v>
      </c>
      <c r="D21" s="29"/>
      <c r="E21" s="29"/>
      <c r="F21" s="29" t="str">
        <f>CHAR(G21+96)&amp;")"</f>
        <v>b)</v>
      </c>
      <c r="G21" s="35">
        <v>2</v>
      </c>
      <c r="H21" s="37" t="str">
        <f ca="1">VLOOKUP(G21,Add!$B$2:$AA$32,3,FALSE)</f>
        <v>16x + 4y = 56</v>
      </c>
      <c r="K21" s="6"/>
    </row>
    <row r="22" spans="1:11" s="28" customFormat="1" ht="15.5" x14ac:dyDescent="0.35">
      <c r="A22" s="29"/>
      <c r="B22" s="35">
        <f>B21</f>
        <v>1</v>
      </c>
      <c r="C22" s="37" t="str">
        <f ca="1">VLOOKUP(B22,Add!$B$2:$AA$32,5,FALSE)</f>
        <v>4x -4y = -28</v>
      </c>
      <c r="E22" s="29"/>
      <c r="F22" s="29"/>
      <c r="G22" s="35">
        <f>G21</f>
        <v>2</v>
      </c>
      <c r="H22" s="37" t="str">
        <f ca="1">VLOOKUP(G22,Add!$B$2:$AA$32,5,FALSE)</f>
        <v>8x -4y = 16</v>
      </c>
      <c r="K22" s="6"/>
    </row>
    <row r="23" spans="1:11" s="28" customFormat="1" ht="15.5" x14ac:dyDescent="0.35">
      <c r="A23" s="29"/>
      <c r="B23" s="35"/>
      <c r="C23" s="39"/>
      <c r="E23" s="29"/>
      <c r="F23" s="29"/>
      <c r="G23" s="35"/>
      <c r="H23" s="39"/>
      <c r="K23" s="6"/>
    </row>
    <row r="24" spans="1:11" s="28" customFormat="1" ht="15.5" x14ac:dyDescent="0.35">
      <c r="A24" s="29" t="str">
        <f>CHAR(B24+96)&amp;")"</f>
        <v>c)</v>
      </c>
      <c r="B24" s="21">
        <f>B21+2</f>
        <v>3</v>
      </c>
      <c r="C24" s="37" t="str">
        <f ca="1">VLOOKUP(B24,Add!$B$2:$AA$32,3,FALSE)</f>
        <v>10x + 2y = 38</v>
      </c>
      <c r="D24" s="29"/>
      <c r="E24" s="29"/>
      <c r="F24" s="29" t="str">
        <f>CHAR(G24+96)&amp;")"</f>
        <v>d)</v>
      </c>
      <c r="G24" s="21">
        <f>G21+2</f>
        <v>4</v>
      </c>
      <c r="H24" s="37" t="str">
        <f ca="1">VLOOKUP(G24,Add!$B$2:$AA$32,3,FALSE)</f>
        <v>-3x + 3y = -3</v>
      </c>
      <c r="K24" s="6"/>
    </row>
    <row r="25" spans="1:11" s="28" customFormat="1" ht="15.5" x14ac:dyDescent="0.35">
      <c r="A25" s="29"/>
      <c r="B25" s="35">
        <f>B24</f>
        <v>3</v>
      </c>
      <c r="C25" s="37" t="str">
        <f ca="1">VLOOKUP(B25,Add!$B$2:$AA$32,5,FALSE)</f>
        <v>-2x -2y = -6</v>
      </c>
      <c r="E25" s="29"/>
      <c r="F25" s="29"/>
      <c r="G25" s="35">
        <f>G24</f>
        <v>4</v>
      </c>
      <c r="H25" s="37" t="str">
        <f ca="1">VLOOKUP(G25,Add!$B$2:$AA$32,5,FALSE)</f>
        <v>-12x -3y = -57</v>
      </c>
      <c r="K25" s="6"/>
    </row>
    <row r="26" spans="1:11" s="28" customFormat="1" ht="15.5" x14ac:dyDescent="0.35">
      <c r="A26" s="29"/>
      <c r="C26" s="29"/>
      <c r="E26" s="29"/>
      <c r="F26" s="29"/>
      <c r="G26" s="29"/>
      <c r="H26" s="29"/>
      <c r="K26" s="6"/>
    </row>
    <row r="27" spans="1:11" ht="15.5" x14ac:dyDescent="0.35">
      <c r="A27" s="36" t="s">
        <v>24</v>
      </c>
      <c r="B27" s="19"/>
      <c r="C27" s="19"/>
      <c r="D27" s="19"/>
      <c r="E27" s="19"/>
      <c r="F27" s="19"/>
      <c r="G27" s="19"/>
      <c r="H27" s="19"/>
      <c r="K27" s="6"/>
    </row>
    <row r="28" spans="1:11" ht="15.5" x14ac:dyDescent="0.35">
      <c r="A28" s="19"/>
      <c r="B28" s="19"/>
      <c r="C28" s="19"/>
      <c r="D28" s="19"/>
      <c r="E28" s="19"/>
      <c r="F28" s="19"/>
      <c r="G28" s="19"/>
      <c r="H28" s="19"/>
      <c r="K28" s="6"/>
    </row>
    <row r="29" spans="1:11" ht="15.5" x14ac:dyDescent="0.35">
      <c r="A29" s="29" t="str">
        <f>CHAR(B29+96)&amp;")"</f>
        <v>a)</v>
      </c>
      <c r="B29" s="4">
        <v>1</v>
      </c>
      <c r="C29" s="20" t="str">
        <f ca="1">VLOOKUP(B29,Daten1!$B$3:$AB$33,3,FALSE)</f>
        <v>-4x -2y = -20</v>
      </c>
      <c r="D29" s="19"/>
      <c r="E29" s="19"/>
      <c r="F29" s="29" t="str">
        <f>CHAR(G29+96)&amp;")"</f>
        <v>b)</v>
      </c>
      <c r="G29" s="4">
        <v>2</v>
      </c>
      <c r="H29" s="20" t="str">
        <f ca="1">VLOOKUP(G29,Daten1!$B$3:$AB$33,3,FALSE)</f>
        <v>5x + 3y = -5</v>
      </c>
      <c r="I29" s="19"/>
    </row>
    <row r="30" spans="1:11" ht="15.5" x14ac:dyDescent="0.35">
      <c r="A30" s="19"/>
      <c r="B30" s="21">
        <f>B29</f>
        <v>1</v>
      </c>
      <c r="C30" s="20" t="str">
        <f ca="1">VLOOKUP(B30,Daten1!$B$3:$AB$33,4,FALSE)</f>
        <v>-4x + 4y = -8</v>
      </c>
      <c r="D30" s="19"/>
      <c r="E30" s="19"/>
      <c r="F30" s="19"/>
      <c r="G30" s="21">
        <f>G29</f>
        <v>2</v>
      </c>
      <c r="H30" s="20" t="str">
        <f ca="1">VLOOKUP(G30,Daten1!$B$3:$AB$33,4,FALSE)</f>
        <v>2x -4y = -28</v>
      </c>
    </row>
    <row r="31" spans="1:11" ht="15.5" x14ac:dyDescent="0.35">
      <c r="A31" s="19"/>
      <c r="B31" s="21"/>
      <c r="C31" s="22"/>
      <c r="D31" s="19"/>
      <c r="E31" s="19"/>
      <c r="F31" s="19"/>
      <c r="G31" s="21"/>
      <c r="H31" s="22"/>
    </row>
    <row r="32" spans="1:11" ht="15.5" x14ac:dyDescent="0.35">
      <c r="A32" s="29" t="str">
        <f>CHAR(B32+96)&amp;")"</f>
        <v>c)</v>
      </c>
      <c r="B32" s="4">
        <f>B29+2</f>
        <v>3</v>
      </c>
      <c r="C32" s="20" t="str">
        <f ca="1">VLOOKUP(B32,Daten1!$B$3:$AB$33,3,FALSE)</f>
        <v>-1x -5y = -14</v>
      </c>
      <c r="D32" s="19"/>
      <c r="E32" s="19"/>
      <c r="F32" s="29" t="str">
        <f>CHAR(G32+96)&amp;")"</f>
        <v>d)</v>
      </c>
      <c r="G32" s="4">
        <f>G29+2</f>
        <v>4</v>
      </c>
      <c r="H32" s="20" t="str">
        <f ca="1">VLOOKUP(G32,Daten1!$B$3:$AB$33,3,FALSE)</f>
        <v>-1x + 5y = -29</v>
      </c>
    </row>
    <row r="33" spans="1:9" ht="15.5" x14ac:dyDescent="0.35">
      <c r="A33" s="19"/>
      <c r="B33" s="21">
        <f>B32</f>
        <v>3</v>
      </c>
      <c r="C33" s="20" t="str">
        <f ca="1">VLOOKUP(B33,Daten1!$B$3:$AB$33,4,FALSE)</f>
        <v>-5x + 2y = -16</v>
      </c>
      <c r="D33" s="19"/>
      <c r="E33" s="19"/>
      <c r="F33" s="19"/>
      <c r="G33" s="21">
        <f>G32</f>
        <v>4</v>
      </c>
      <c r="H33" s="20" t="str">
        <f ca="1">VLOOKUP(G33,Daten1!$B$3:$AB$33,4,FALSE)</f>
        <v>2x + 5y = -17</v>
      </c>
    </row>
    <row r="34" spans="1:9" ht="15.5" x14ac:dyDescent="0.35">
      <c r="A34" s="19"/>
      <c r="B34" s="21"/>
      <c r="C34" s="22"/>
      <c r="D34" s="19"/>
      <c r="E34" s="19"/>
      <c r="F34" s="19"/>
      <c r="G34" s="21"/>
      <c r="H34" s="22"/>
    </row>
    <row r="35" spans="1:9" ht="13" thickBot="1" x14ac:dyDescent="0.3">
      <c r="A35" s="23"/>
      <c r="B35" s="23"/>
      <c r="C35" s="23"/>
      <c r="D35" s="23"/>
      <c r="E35" s="24"/>
      <c r="F35" s="24"/>
      <c r="G35" s="23"/>
      <c r="H35" s="23"/>
      <c r="I35" s="25"/>
    </row>
    <row r="36" spans="1:9" ht="15.5" x14ac:dyDescent="0.35">
      <c r="B36" s="19"/>
      <c r="E36" s="26"/>
      <c r="F36" s="26">
        <f t="shared" ref="F36" si="0">F35</f>
        <v>0</v>
      </c>
      <c r="I36" s="13"/>
    </row>
    <row r="37" spans="1:9" ht="15.5" x14ac:dyDescent="0.35">
      <c r="B37" s="19" t="s">
        <v>33</v>
      </c>
      <c r="E37" s="26"/>
      <c r="F37" s="26"/>
      <c r="I37" s="13"/>
    </row>
    <row r="38" spans="1:9" ht="15.5" x14ac:dyDescent="0.35">
      <c r="B38" s="19"/>
      <c r="E38" s="26"/>
      <c r="F38" s="26"/>
      <c r="I38" s="13"/>
    </row>
    <row r="39" spans="1:9" ht="15.5" x14ac:dyDescent="0.35">
      <c r="B39" s="19"/>
      <c r="E39" s="26"/>
      <c r="F39" s="26"/>
      <c r="I39" s="13"/>
    </row>
    <row r="40" spans="1:9" ht="15.5" x14ac:dyDescent="0.35">
      <c r="B40" s="19"/>
      <c r="E40" s="26"/>
      <c r="F40" s="26"/>
      <c r="I40" s="13"/>
    </row>
    <row r="41" spans="1:9" ht="15.5" x14ac:dyDescent="0.35">
      <c r="B41" s="19"/>
      <c r="E41" s="26"/>
      <c r="F41" s="26"/>
      <c r="I41" s="13"/>
    </row>
    <row r="42" spans="1:9" s="28" customFormat="1" ht="15.5" x14ac:dyDescent="0.35">
      <c r="B42" s="29"/>
      <c r="E42" s="35"/>
      <c r="F42" s="35"/>
      <c r="I42" s="38"/>
    </row>
    <row r="43" spans="1:9" s="28" customFormat="1" ht="15.5" x14ac:dyDescent="0.35">
      <c r="B43" s="29"/>
      <c r="E43" s="35"/>
      <c r="F43" s="35"/>
      <c r="I43" s="38"/>
    </row>
    <row r="44" spans="1:9" ht="15.5" x14ac:dyDescent="0.35">
      <c r="B44" s="19"/>
      <c r="C44" s="32" t="s">
        <v>36</v>
      </c>
      <c r="E44" s="15" t="s">
        <v>35</v>
      </c>
      <c r="H44" s="44" t="s">
        <v>34</v>
      </c>
      <c r="I44" s="13"/>
    </row>
    <row r="45" spans="1:9" s="28" customFormat="1" ht="15.5" x14ac:dyDescent="0.35">
      <c r="B45" s="29"/>
      <c r="C45" s="32"/>
      <c r="E45" s="15"/>
      <c r="H45" s="44"/>
      <c r="I45" s="38"/>
    </row>
    <row r="46" spans="1:9" ht="19.75" customHeight="1" x14ac:dyDescent="0.25">
      <c r="A46" s="49" t="s">
        <v>4</v>
      </c>
      <c r="B46" s="50"/>
      <c r="C46" s="50"/>
      <c r="D46" s="50"/>
      <c r="E46" s="50"/>
      <c r="F46" s="50"/>
      <c r="G46" s="50"/>
      <c r="H46" s="50"/>
      <c r="I46" s="51"/>
    </row>
    <row r="47" spans="1:9" s="28" customFormat="1" ht="15.5" x14ac:dyDescent="0.35">
      <c r="A47" s="31" t="s">
        <v>40</v>
      </c>
      <c r="B47" s="29"/>
      <c r="E47" s="35"/>
      <c r="F47" s="35"/>
      <c r="I47" s="38"/>
    </row>
    <row r="48" spans="1:9" s="28" customFormat="1" ht="15.5" x14ac:dyDescent="0.35">
      <c r="A48" s="32" t="s">
        <v>38</v>
      </c>
      <c r="B48" s="29"/>
      <c r="C48" s="44" t="s">
        <v>41</v>
      </c>
      <c r="D48" s="28" t="str">
        <f ca="1">C66</f>
        <v>L = { (5|5) }</v>
      </c>
      <c r="E48" s="35"/>
      <c r="F48" s="35"/>
      <c r="G48" s="44" t="s">
        <v>45</v>
      </c>
      <c r="H48" s="28" t="str">
        <f ca="1">H66</f>
        <v>L = { (-4|3) }</v>
      </c>
      <c r="I48" s="38"/>
    </row>
    <row r="49" spans="1:9" s="28" customFormat="1" ht="15.5" x14ac:dyDescent="0.35">
      <c r="B49" s="29"/>
      <c r="C49" s="44" t="s">
        <v>44</v>
      </c>
      <c r="D49" s="28" t="str">
        <f ca="1">C74</f>
        <v>L = { (-2|1) }</v>
      </c>
      <c r="E49" s="35"/>
      <c r="F49" s="35"/>
      <c r="G49" s="44" t="s">
        <v>46</v>
      </c>
      <c r="H49" s="28" t="str">
        <f ca="1">H74</f>
        <v>L = { (4|4) }</v>
      </c>
      <c r="I49" s="38"/>
    </row>
    <row r="50" spans="1:9" s="28" customFormat="1" ht="15.5" x14ac:dyDescent="0.35">
      <c r="A50" s="32" t="s">
        <v>39</v>
      </c>
      <c r="B50" s="29"/>
      <c r="C50" s="44" t="s">
        <v>41</v>
      </c>
      <c r="D50" s="28" t="str">
        <f ca="1">C84</f>
        <v>L = { (4|-5) }</v>
      </c>
      <c r="E50" s="35"/>
      <c r="F50" s="35"/>
      <c r="G50" s="44" t="s">
        <v>45</v>
      </c>
      <c r="H50" s="28" t="str">
        <f ca="1">H84</f>
        <v>L = { (-3|2) }</v>
      </c>
      <c r="I50" s="38"/>
    </row>
    <row r="51" spans="1:9" s="28" customFormat="1" ht="15.5" x14ac:dyDescent="0.35">
      <c r="B51" s="29"/>
      <c r="C51" s="44" t="s">
        <v>44</v>
      </c>
      <c r="D51" s="28" t="str">
        <f ca="1">C93</f>
        <v>L = { (5|5) }</v>
      </c>
      <c r="E51" s="35"/>
      <c r="F51" s="35"/>
      <c r="G51" s="44" t="s">
        <v>46</v>
      </c>
      <c r="H51" s="28" t="str">
        <f ca="1">H93</f>
        <v>L = { (-2|-1) }</v>
      </c>
      <c r="I51" s="38"/>
    </row>
    <row r="52" spans="1:9" s="28" customFormat="1" ht="15.5" x14ac:dyDescent="0.35">
      <c r="A52" s="32" t="s">
        <v>42</v>
      </c>
      <c r="B52" s="29"/>
      <c r="C52" s="44" t="s">
        <v>41</v>
      </c>
      <c r="D52" s="28" t="str">
        <f ca="1">C103</f>
        <v>L = { (-4|3) }</v>
      </c>
      <c r="E52" s="35"/>
      <c r="F52" s="35"/>
      <c r="G52" s="44" t="s">
        <v>45</v>
      </c>
      <c r="H52" s="28" t="str">
        <f ca="1">H103</f>
        <v>L = { (3|2) }</v>
      </c>
      <c r="I52" s="38"/>
    </row>
    <row r="53" spans="1:9" s="28" customFormat="1" ht="15.5" x14ac:dyDescent="0.35">
      <c r="B53" s="29"/>
      <c r="C53" s="44" t="s">
        <v>44</v>
      </c>
      <c r="D53" s="28" t="str">
        <f ca="1">C112</f>
        <v>L = { (4|-1) }</v>
      </c>
      <c r="E53" s="35"/>
      <c r="F53" s="35"/>
      <c r="G53" s="44" t="s">
        <v>46</v>
      </c>
      <c r="H53" s="28" t="str">
        <f ca="1">H112</f>
        <v>L = { (4|3) }</v>
      </c>
      <c r="I53" s="38"/>
    </row>
    <row r="54" spans="1:9" s="28" customFormat="1" ht="15.5" x14ac:dyDescent="0.35">
      <c r="A54" s="32" t="s">
        <v>43</v>
      </c>
      <c r="B54" s="29"/>
      <c r="C54" s="44" t="s">
        <v>41</v>
      </c>
      <c r="D54" s="28" t="str">
        <f ca="1">C130</f>
        <v>L = { (4|2) }</v>
      </c>
      <c r="E54" s="35"/>
      <c r="F54" s="35"/>
      <c r="G54" s="44" t="s">
        <v>45</v>
      </c>
      <c r="H54" s="28" t="str">
        <f ca="1">H130</f>
        <v>L = { (-4|5) }</v>
      </c>
      <c r="I54" s="38"/>
    </row>
    <row r="55" spans="1:9" s="28" customFormat="1" ht="15.5" x14ac:dyDescent="0.35">
      <c r="B55" s="29"/>
      <c r="C55" s="44" t="s">
        <v>44</v>
      </c>
      <c r="D55" s="28" t="str">
        <f ca="1">C147</f>
        <v>L = { (4|2) }</v>
      </c>
      <c r="E55" s="35"/>
      <c r="F55" s="35"/>
      <c r="G55" s="44" t="s">
        <v>46</v>
      </c>
      <c r="H55" s="28" t="str">
        <f ca="1">H147</f>
        <v>L = { (4|-5) }</v>
      </c>
      <c r="I55" s="38"/>
    </row>
    <row r="56" spans="1:9" s="28" customFormat="1" ht="15.5" x14ac:dyDescent="0.35">
      <c r="A56" s="52"/>
      <c r="B56" s="53"/>
      <c r="C56" s="52"/>
      <c r="D56" s="52"/>
      <c r="E56" s="54"/>
      <c r="F56" s="54"/>
      <c r="G56" s="52"/>
      <c r="H56" s="52"/>
      <c r="I56" s="55"/>
    </row>
    <row r="57" spans="1:9" s="28" customFormat="1" ht="15.5" x14ac:dyDescent="0.35">
      <c r="A57" s="58" t="s">
        <v>47</v>
      </c>
      <c r="B57" s="56"/>
      <c r="C57" s="5"/>
      <c r="D57" s="5"/>
      <c r="E57" s="4"/>
      <c r="F57" s="4"/>
      <c r="G57" s="5"/>
      <c r="H57" s="5"/>
      <c r="I57" s="57"/>
    </row>
    <row r="58" spans="1:9" s="28" customFormat="1" ht="15.5" x14ac:dyDescent="0.35">
      <c r="A58" s="5"/>
      <c r="B58" s="56"/>
      <c r="C58" s="5"/>
      <c r="D58" s="5"/>
      <c r="E58" s="4"/>
      <c r="F58" s="4"/>
      <c r="G58" s="5"/>
      <c r="H58" s="5"/>
      <c r="I58" s="57"/>
    </row>
    <row r="59" spans="1:9" s="28" customFormat="1" ht="15.5" x14ac:dyDescent="0.35">
      <c r="A59" s="31" t="s">
        <v>25</v>
      </c>
      <c r="B59" s="29"/>
      <c r="E59" s="35"/>
      <c r="F59" s="35"/>
      <c r="I59" s="38"/>
    </row>
    <row r="60" spans="1:9" s="28" customFormat="1" x14ac:dyDescent="0.25">
      <c r="A60" s="35">
        <v>1</v>
      </c>
      <c r="B60" s="32" t="str">
        <f>CHAR(A60+96)&amp;")"</f>
        <v>a)</v>
      </c>
      <c r="C60" s="34" t="str">
        <f ca="1">VLOOKUP(A60,Gleichs!$B$2:$U$32,11,FALSE)</f>
        <v>3x -10 = 5x -20</v>
      </c>
      <c r="D60" s="28" t="str">
        <f ca="1">VLOOKUP(A60,Gleichs!$B$2:$U$32,13,FALSE)</f>
        <v>| - 3x</v>
      </c>
      <c r="E60" s="35"/>
      <c r="F60" s="35">
        <v>2</v>
      </c>
      <c r="G60" s="32" t="str">
        <f>CHAR(F60+96)&amp;")"</f>
        <v>b)</v>
      </c>
      <c r="H60" s="34" t="str">
        <f ca="1">VLOOKUP(F60,Gleichs!$B$2:$U$32,11,FALSE)</f>
        <v>1x + 7 = 4x + 19</v>
      </c>
      <c r="I60" s="28" t="str">
        <f ca="1">VLOOKUP(F60,Gleichs!$B$2:$U$32,13,FALSE)</f>
        <v>| - 1x</v>
      </c>
    </row>
    <row r="61" spans="1:9" s="28" customFormat="1" ht="15.5" x14ac:dyDescent="0.35">
      <c r="A61" s="35">
        <f>A60</f>
        <v>1</v>
      </c>
      <c r="B61" s="29"/>
      <c r="C61" s="34" t="str">
        <f ca="1">VLOOKUP(A61,Gleichs!$B$2:$U$32,14,FALSE)</f>
        <v>-10 = 2x -20</v>
      </c>
      <c r="D61" s="28" t="str">
        <f ca="1">VLOOKUP(A61,Gleichs!$B$2:$U$32,15,FALSE)</f>
        <v>| + 20</v>
      </c>
      <c r="E61" s="35"/>
      <c r="F61" s="35">
        <f>F60</f>
        <v>2</v>
      </c>
      <c r="G61" s="29"/>
      <c r="H61" s="34" t="str">
        <f ca="1">VLOOKUP(F61,Gleichs!$B$2:$U$32,14,FALSE)</f>
        <v>7 = 3x + 19</v>
      </c>
      <c r="I61" s="28" t="str">
        <f ca="1">VLOOKUP(F61,Gleichs!$B$2:$U$32,15,FALSE)</f>
        <v>| - 19</v>
      </c>
    </row>
    <row r="62" spans="1:9" s="28" customFormat="1" ht="15.5" x14ac:dyDescent="0.35">
      <c r="A62" s="35">
        <f t="shared" ref="A62:A66" si="1">A61</f>
        <v>1</v>
      </c>
      <c r="B62" s="29"/>
      <c r="C62" s="34" t="str">
        <f ca="1">VLOOKUP(A62,Gleichs!$B$2:$U$32,16,FALSE)</f>
        <v xml:space="preserve">10 = 2x </v>
      </c>
      <c r="D62" s="28" t="str">
        <f ca="1">VLOOKUP(A62,Gleichs!$B$2:$U$32,17,FALSE)</f>
        <v>| : 2</v>
      </c>
      <c r="E62" s="35"/>
      <c r="F62" s="35">
        <f t="shared" ref="F62:F66" si="2">F61</f>
        <v>2</v>
      </c>
      <c r="G62" s="29"/>
      <c r="H62" s="34" t="str">
        <f ca="1">VLOOKUP(F62,Gleichs!$B$2:$U$32,16,FALSE)</f>
        <v xml:space="preserve">-12 = 3x </v>
      </c>
      <c r="I62" s="28" t="str">
        <f ca="1">VLOOKUP(F62,Gleichs!$B$2:$U$32,17,FALSE)</f>
        <v>| : 3</v>
      </c>
    </row>
    <row r="63" spans="1:9" s="28" customFormat="1" ht="15.5" x14ac:dyDescent="0.35">
      <c r="A63" s="35">
        <f t="shared" si="1"/>
        <v>1</v>
      </c>
      <c r="B63" s="29"/>
      <c r="C63" s="34" t="str">
        <f ca="1">VLOOKUP(A63,Gleichs!$B$2:$U$32,18,FALSE)</f>
        <v>5 = x</v>
      </c>
      <c r="E63" s="35"/>
      <c r="F63" s="35">
        <f t="shared" si="2"/>
        <v>2</v>
      </c>
      <c r="G63" s="29"/>
      <c r="H63" s="34" t="str">
        <f ca="1">VLOOKUP(F63,Gleichs!$B$2:$U$32,18,FALSE)</f>
        <v>-4 = x</v>
      </c>
    </row>
    <row r="64" spans="1:9" s="28" customFormat="1" ht="15.5" x14ac:dyDescent="0.35">
      <c r="A64" s="35">
        <f t="shared" si="1"/>
        <v>1</v>
      </c>
      <c r="B64" s="29"/>
      <c r="C64" s="32" t="s">
        <v>26</v>
      </c>
      <c r="E64" s="35"/>
      <c r="F64" s="35">
        <f t="shared" si="2"/>
        <v>2</v>
      </c>
      <c r="G64" s="29"/>
      <c r="H64" s="32" t="s">
        <v>26</v>
      </c>
    </row>
    <row r="65" spans="1:9" s="28" customFormat="1" ht="15.5" x14ac:dyDescent="0.35">
      <c r="A65" s="35">
        <f t="shared" si="1"/>
        <v>1</v>
      </c>
      <c r="B65" s="29"/>
      <c r="C65" s="34" t="str">
        <f ca="1">VLOOKUP(A65,Gleichs!$B$2:$U$32,19,FALSE)</f>
        <v>y = 3 · 5 -10 = 5</v>
      </c>
      <c r="E65" s="35"/>
      <c r="F65" s="35">
        <f t="shared" si="2"/>
        <v>2</v>
      </c>
      <c r="G65" s="29"/>
      <c r="H65" s="34" t="str">
        <f ca="1">VLOOKUP(F65,Gleichs!$B$2:$U$32,19,FALSE)</f>
        <v>y = 1 · (-4) + 7 = 3</v>
      </c>
    </row>
    <row r="66" spans="1:9" s="28" customFormat="1" ht="15.5" x14ac:dyDescent="0.35">
      <c r="A66" s="35">
        <f t="shared" si="1"/>
        <v>1</v>
      </c>
      <c r="B66" s="29"/>
      <c r="C66" s="34" t="str">
        <f ca="1">VLOOKUP(A66,Gleichs!$B$2:$U$32,20,FALSE)</f>
        <v>L = { (5|5) }</v>
      </c>
      <c r="E66" s="35"/>
      <c r="F66" s="35">
        <f t="shared" si="2"/>
        <v>2</v>
      </c>
      <c r="G66" s="29"/>
      <c r="H66" s="34" t="str">
        <f ca="1">VLOOKUP(F66,Gleichs!$B$2:$U$32,20,FALSE)</f>
        <v>L = { (-4|3) }</v>
      </c>
    </row>
    <row r="67" spans="1:9" s="28" customFormat="1" ht="15.5" x14ac:dyDescent="0.35">
      <c r="A67" s="35"/>
      <c r="B67" s="29"/>
      <c r="C67" s="34"/>
      <c r="E67" s="35"/>
      <c r="F67" s="35"/>
      <c r="G67" s="29"/>
      <c r="H67" s="34"/>
    </row>
    <row r="68" spans="1:9" s="28" customFormat="1" x14ac:dyDescent="0.25">
      <c r="A68" s="35">
        <f>A60+2</f>
        <v>3</v>
      </c>
      <c r="B68" s="32" t="str">
        <f>CHAR(A68+96)&amp;")"</f>
        <v>c)</v>
      </c>
      <c r="C68" s="34" t="str">
        <f ca="1">VLOOKUP(A68,Gleichs!$B$2:$U$32,11,FALSE)</f>
        <v>4x + 9 = -5x -9</v>
      </c>
      <c r="D68" s="28" t="str">
        <f ca="1">VLOOKUP(A68,Gleichs!$B$2:$U$32,13,FALSE)</f>
        <v>| + 5x</v>
      </c>
      <c r="E68" s="35"/>
      <c r="F68" s="35">
        <f>F60+2</f>
        <v>4</v>
      </c>
      <c r="G68" s="32" t="str">
        <f>CHAR(F68+96)&amp;")"</f>
        <v>d)</v>
      </c>
      <c r="H68" s="34" t="str">
        <f ca="1">VLOOKUP(F68,Gleichs!$B$2:$U$32,11,FALSE)</f>
        <v>2x -4 = -5x + 24</v>
      </c>
      <c r="I68" s="28" t="str">
        <f ca="1">VLOOKUP(F68,Gleichs!$B$2:$U$32,13,FALSE)</f>
        <v>| + 5x</v>
      </c>
    </row>
    <row r="69" spans="1:9" s="28" customFormat="1" ht="15.5" x14ac:dyDescent="0.35">
      <c r="A69" s="35">
        <f>A68</f>
        <v>3</v>
      </c>
      <c r="B69" s="29"/>
      <c r="C69" s="34" t="str">
        <f ca="1">VLOOKUP(A69,Gleichs!$B$2:$U$32,14,FALSE)</f>
        <v>9x + 9 = -9</v>
      </c>
      <c r="D69" s="28" t="str">
        <f ca="1">VLOOKUP(A69,Gleichs!$B$2:$U$32,15,FALSE)</f>
        <v>| - 9</v>
      </c>
      <c r="E69" s="35"/>
      <c r="F69" s="35">
        <f>F68</f>
        <v>4</v>
      </c>
      <c r="G69" s="29"/>
      <c r="H69" s="34" t="str">
        <f ca="1">VLOOKUP(F69,Gleichs!$B$2:$U$32,14,FALSE)</f>
        <v>7x -4 = 24</v>
      </c>
      <c r="I69" s="28" t="str">
        <f ca="1">VLOOKUP(F69,Gleichs!$B$2:$U$32,15,FALSE)</f>
        <v>| + 4</v>
      </c>
    </row>
    <row r="70" spans="1:9" s="28" customFormat="1" ht="15.5" x14ac:dyDescent="0.35">
      <c r="A70" s="35">
        <f t="shared" ref="A70:A74" si="3">A69</f>
        <v>3</v>
      </c>
      <c r="B70" s="29"/>
      <c r="C70" s="34" t="str">
        <f ca="1">VLOOKUP(A70,Gleichs!$B$2:$U$32,16,FALSE)</f>
        <v>9x = -18</v>
      </c>
      <c r="D70" s="28" t="str">
        <f ca="1">VLOOKUP(A70,Gleichs!$B$2:$U$32,17,FALSE)</f>
        <v>| : 9</v>
      </c>
      <c r="E70" s="35"/>
      <c r="F70" s="35">
        <f t="shared" ref="F70:F74" si="4">F69</f>
        <v>4</v>
      </c>
      <c r="G70" s="29"/>
      <c r="H70" s="34" t="str">
        <f ca="1">VLOOKUP(F70,Gleichs!$B$2:$U$32,16,FALSE)</f>
        <v>7x = 28</v>
      </c>
      <c r="I70" s="28" t="str">
        <f ca="1">VLOOKUP(F70,Gleichs!$B$2:$U$32,17,FALSE)</f>
        <v>| : 7</v>
      </c>
    </row>
    <row r="71" spans="1:9" s="28" customFormat="1" ht="15.5" x14ac:dyDescent="0.35">
      <c r="A71" s="35">
        <f t="shared" si="3"/>
        <v>3</v>
      </c>
      <c r="B71" s="29"/>
      <c r="C71" s="34" t="str">
        <f ca="1">VLOOKUP(A71,Gleichs!$B$2:$U$32,18,FALSE)</f>
        <v>-2 = x</v>
      </c>
      <c r="E71" s="35"/>
      <c r="F71" s="35">
        <f t="shared" si="4"/>
        <v>4</v>
      </c>
      <c r="G71" s="29"/>
      <c r="H71" s="34" t="str">
        <f ca="1">VLOOKUP(F71,Gleichs!$B$2:$U$32,18,FALSE)</f>
        <v>4 = x</v>
      </c>
    </row>
    <row r="72" spans="1:9" s="28" customFormat="1" ht="15.5" x14ac:dyDescent="0.35">
      <c r="A72" s="35">
        <f t="shared" si="3"/>
        <v>3</v>
      </c>
      <c r="B72" s="29"/>
      <c r="C72" s="32" t="s">
        <v>26</v>
      </c>
      <c r="E72" s="35"/>
      <c r="F72" s="35">
        <f t="shared" si="4"/>
        <v>4</v>
      </c>
      <c r="G72" s="29"/>
      <c r="H72" s="32" t="s">
        <v>26</v>
      </c>
    </row>
    <row r="73" spans="1:9" s="28" customFormat="1" ht="15.5" x14ac:dyDescent="0.35">
      <c r="A73" s="35">
        <f t="shared" si="3"/>
        <v>3</v>
      </c>
      <c r="B73" s="29"/>
      <c r="C73" s="34" t="str">
        <f ca="1">VLOOKUP(A73,Gleichs!$B$2:$U$32,19,FALSE)</f>
        <v>y = 4 · (-2) + 9 = 1</v>
      </c>
      <c r="E73" s="35"/>
      <c r="F73" s="35">
        <f t="shared" si="4"/>
        <v>4</v>
      </c>
      <c r="G73" s="29"/>
      <c r="H73" s="34" t="str">
        <f ca="1">VLOOKUP(F73,Gleichs!$B$2:$U$32,19,FALSE)</f>
        <v>y = 2 · 4 -4 = 4</v>
      </c>
    </row>
    <row r="74" spans="1:9" s="28" customFormat="1" ht="15.5" x14ac:dyDescent="0.35">
      <c r="A74" s="35">
        <f t="shared" si="3"/>
        <v>3</v>
      </c>
      <c r="B74" s="29"/>
      <c r="C74" s="34" t="str">
        <f ca="1">VLOOKUP(A74,Gleichs!$B$2:$U$32,20,FALSE)</f>
        <v>L = { (-2|1) }</v>
      </c>
      <c r="E74" s="35"/>
      <c r="F74" s="35">
        <f t="shared" si="4"/>
        <v>4</v>
      </c>
      <c r="G74" s="29"/>
      <c r="H74" s="34" t="str">
        <f ca="1">VLOOKUP(F74,Gleichs!$B$2:$U$32,20,FALSE)</f>
        <v>L = { (4|4) }</v>
      </c>
    </row>
    <row r="75" spans="1:9" s="28" customFormat="1" ht="15.5" x14ac:dyDescent="0.35">
      <c r="A75" s="35"/>
      <c r="B75" s="29"/>
      <c r="C75" s="34"/>
      <c r="E75" s="35"/>
      <c r="F75" s="35"/>
      <c r="G75" s="29"/>
      <c r="H75" s="34"/>
    </row>
    <row r="76" spans="1:9" s="28" customFormat="1" ht="15.5" x14ac:dyDescent="0.35">
      <c r="A76" s="31" t="s">
        <v>31</v>
      </c>
      <c r="B76" s="29"/>
      <c r="C76" s="34"/>
      <c r="E76" s="35"/>
      <c r="F76" s="35"/>
      <c r="G76" s="29"/>
      <c r="H76" s="34"/>
    </row>
    <row r="77" spans="1:9" s="28" customFormat="1" x14ac:dyDescent="0.25">
      <c r="A77" s="35">
        <v>1</v>
      </c>
      <c r="B77" s="32" t="str">
        <f>CHAR(A77+96)&amp;")"</f>
        <v>a)</v>
      </c>
      <c r="C77" s="28" t="str">
        <f ca="1">VLOOKUP(A77,Eins!$B$2:$Y$32,13,FALSE)</f>
        <v>-2 · (-2x + 3) + 10x = 50</v>
      </c>
      <c r="D77" s="28" t="str">
        <f ca="1">VLOOKUP(A77,Eins!$B$2:$Y$32,14,FALSE)</f>
        <v>| T</v>
      </c>
      <c r="E77" s="35"/>
      <c r="F77" s="35">
        <v>2</v>
      </c>
      <c r="G77" s="32" t="str">
        <f>CHAR(F77+96)&amp;")"</f>
        <v>b)</v>
      </c>
      <c r="H77" s="28" t="str">
        <f ca="1">VLOOKUP(F77,Eins!$B$2:$Y$32,13,FALSE)</f>
        <v>5 · (-4x -10) -25x = 85</v>
      </c>
      <c r="I77" s="28" t="str">
        <f ca="1">VLOOKUP(F77,Eins!$B$2:$Y$32,14,FALSE)</f>
        <v>| T</v>
      </c>
    </row>
    <row r="78" spans="1:9" s="28" customFormat="1" ht="15.5" x14ac:dyDescent="0.35">
      <c r="A78" s="35">
        <f>A77</f>
        <v>1</v>
      </c>
      <c r="B78" s="29"/>
      <c r="C78" s="34" t="str">
        <f ca="1">VLOOKUP(A78,Eins!$B$2:$Y$32,15,FALSE)</f>
        <v>4x -6 + 10x = 50</v>
      </c>
      <c r="D78" s="28" t="str">
        <f ca="1">VLOOKUP(A78,Eins!$B$2:$Y$32,16,FALSE)</f>
        <v>| T</v>
      </c>
      <c r="E78" s="35"/>
      <c r="F78" s="35">
        <f>F77</f>
        <v>2</v>
      </c>
      <c r="G78" s="29"/>
      <c r="H78" s="34" t="str">
        <f ca="1">VLOOKUP(F78,Eins!$B$2:$Y$32,15,FALSE)</f>
        <v>-20x -50 -25x = 85</v>
      </c>
      <c r="I78" s="28" t="str">
        <f ca="1">VLOOKUP(F78,Eins!$B$2:$Y$32,16,FALSE)</f>
        <v>| T</v>
      </c>
    </row>
    <row r="79" spans="1:9" s="28" customFormat="1" ht="15.5" x14ac:dyDescent="0.35">
      <c r="A79" s="35">
        <f t="shared" ref="A79:A84" si="5">A78</f>
        <v>1</v>
      </c>
      <c r="B79" s="29"/>
      <c r="C79" s="34" t="str">
        <f ca="1">VLOOKUP(A79,Eins!$B$2:$Y$32,17,FALSE)</f>
        <v>14x -6  = 50</v>
      </c>
      <c r="D79" s="28" t="str">
        <f ca="1">VLOOKUP(A79,Eins!$B$2:$Y$32,18,FALSE)</f>
        <v>| + 6</v>
      </c>
      <c r="E79" s="35"/>
      <c r="F79" s="35">
        <f t="shared" ref="F79:F84" si="6">F78</f>
        <v>2</v>
      </c>
      <c r="G79" s="29"/>
      <c r="H79" s="34" t="str">
        <f ca="1">VLOOKUP(F79,Eins!$B$2:$Y$32,17,FALSE)</f>
        <v>-45x -50  = 85</v>
      </c>
      <c r="I79" s="28" t="str">
        <f ca="1">VLOOKUP(F79,Eins!$B$2:$Y$32,18,FALSE)</f>
        <v>| + 50</v>
      </c>
    </row>
    <row r="80" spans="1:9" s="28" customFormat="1" ht="15.5" x14ac:dyDescent="0.35">
      <c r="A80" s="35">
        <f t="shared" si="5"/>
        <v>1</v>
      </c>
      <c r="B80" s="29"/>
      <c r="C80" s="34" t="str">
        <f ca="1">VLOOKUP(A80,Eins!$B$2:$Y$32,19,FALSE)</f>
        <v>14x = 56</v>
      </c>
      <c r="D80" s="28" t="str">
        <f ca="1">IF(VLOOKUP(A80,Eins!$B$2:$Y$32,20,FALSE)=0,"",VLOOKUP(A80,Eins!$B$2:$Y$32,20,FALSE))</f>
        <v>| :14</v>
      </c>
      <c r="E80" s="35"/>
      <c r="F80" s="35">
        <f t="shared" si="6"/>
        <v>2</v>
      </c>
      <c r="G80" s="29"/>
      <c r="H80" s="34" t="str">
        <f ca="1">VLOOKUP(F80,Eins!$B$2:$Y$32,19,FALSE)</f>
        <v>-45x = 135</v>
      </c>
      <c r="I80" s="28" t="str">
        <f ca="1">IF(VLOOKUP(F80,Eins!$B$2:$Y$32,20,FALSE)=0,"",VLOOKUP(F80,Eins!$B$2:$Y$32,20,FALSE))</f>
        <v>| :(-45)</v>
      </c>
    </row>
    <row r="81" spans="1:9" s="28" customFormat="1" ht="15.5" x14ac:dyDescent="0.35">
      <c r="A81" s="35">
        <f t="shared" si="5"/>
        <v>1</v>
      </c>
      <c r="B81" s="29"/>
      <c r="C81" s="34" t="str">
        <f ca="1">VLOOKUP(A81,Eins!$B$2:$Y$32,21,FALSE)</f>
        <v>x = 4</v>
      </c>
      <c r="E81" s="35"/>
      <c r="F81" s="35">
        <f t="shared" si="6"/>
        <v>2</v>
      </c>
      <c r="G81" s="29"/>
      <c r="H81" s="34" t="str">
        <f ca="1">VLOOKUP(F81,Eins!$B$2:$Y$32,21,FALSE)</f>
        <v>x = -3</v>
      </c>
    </row>
    <row r="82" spans="1:9" s="28" customFormat="1" ht="15.5" x14ac:dyDescent="0.35">
      <c r="A82" s="35">
        <f t="shared" si="5"/>
        <v>1</v>
      </c>
      <c r="B82" s="29"/>
      <c r="C82" s="32" t="str">
        <f ca="1">VLOOKUP(A82,Eins!$B$2:$Y$32,22,FALSE)</f>
        <v>Einsetzen in 2. Gleichung</v>
      </c>
      <c r="E82" s="35"/>
      <c r="F82" s="35">
        <f t="shared" si="6"/>
        <v>2</v>
      </c>
      <c r="G82" s="29"/>
      <c r="H82" s="32" t="str">
        <f ca="1">VLOOKUP(F82,Eins!$B$2:$Y$32,22,FALSE)</f>
        <v>Einsetzen in 2. Gleichung</v>
      </c>
    </row>
    <row r="83" spans="1:9" s="28" customFormat="1" ht="15.5" x14ac:dyDescent="0.35">
      <c r="A83" s="35">
        <f t="shared" si="5"/>
        <v>1</v>
      </c>
      <c r="B83" s="29"/>
      <c r="C83" s="34" t="str">
        <f ca="1">IF(VLOOKUP(A83,Eins!$B$2:$Y$32,23,FALSE)=0,"",VLOOKUP(A83,Eins!$B$2:$Y$32,23,FALSE))</f>
        <v>y = -2 · 4 + 3 = -5</v>
      </c>
      <c r="E83" s="35"/>
      <c r="F83" s="35">
        <f t="shared" si="6"/>
        <v>2</v>
      </c>
      <c r="G83" s="29"/>
      <c r="H83" s="34" t="str">
        <f ca="1">IF(VLOOKUP(F83,Eins!$B$2:$Y$32,23,FALSE)=0,"",VLOOKUP(F83,Eins!$B$2:$Y$32,23,FALSE))</f>
        <v>y = -4 · (-3) -10 = 2</v>
      </c>
    </row>
    <row r="84" spans="1:9" s="28" customFormat="1" ht="15.5" x14ac:dyDescent="0.35">
      <c r="A84" s="35">
        <f t="shared" si="5"/>
        <v>1</v>
      </c>
      <c r="B84" s="29"/>
      <c r="C84" s="34" t="str">
        <f ca="1">IF(VLOOKUP(A84,Eins!$B$2:$Y$32,24,FALSE)=0,"",VLOOKUP(A84,Eins!$B$2:$Y$32,24,FALSE))</f>
        <v>L = { (4|-5) }</v>
      </c>
      <c r="E84" s="35"/>
      <c r="F84" s="35">
        <f t="shared" si="6"/>
        <v>2</v>
      </c>
      <c r="G84" s="29"/>
      <c r="H84" s="34" t="str">
        <f ca="1">IF(VLOOKUP(F84,Eins!$B$2:$Y$32,24,FALSE)=0,"",VLOOKUP(F84,Eins!$B$2:$Y$32,24,FALSE))</f>
        <v>L = { (-3|2) }</v>
      </c>
    </row>
    <row r="85" spans="1:9" s="28" customFormat="1" ht="15.5" x14ac:dyDescent="0.35">
      <c r="A85" s="35"/>
      <c r="B85" s="29"/>
      <c r="C85" s="34"/>
      <c r="E85" s="35"/>
      <c r="F85" s="35"/>
      <c r="G85" s="29"/>
      <c r="H85" s="34"/>
    </row>
    <row r="86" spans="1:9" s="28" customFormat="1" x14ac:dyDescent="0.25">
      <c r="A86" s="35">
        <f>A77+2</f>
        <v>3</v>
      </c>
      <c r="B86" s="32" t="str">
        <f>CHAR(A86+96)&amp;")"</f>
        <v>c)</v>
      </c>
      <c r="C86" s="28" t="str">
        <f ca="1">VLOOKUP(A86,Eins!$B$2:$Y$32,13,FALSE)</f>
        <v>2 · (4x -15) + 10x = 60</v>
      </c>
      <c r="D86" s="28" t="str">
        <f ca="1">VLOOKUP(A86,Eins!$B$2:$Y$32,14,FALSE)</f>
        <v>| T</v>
      </c>
      <c r="E86" s="35"/>
      <c r="F86" s="35">
        <f>F77+2</f>
        <v>4</v>
      </c>
      <c r="G86" s="32" t="str">
        <f>CHAR(F86+96)&amp;")"</f>
        <v>d)</v>
      </c>
      <c r="H86" s="28" t="str">
        <f ca="1">VLOOKUP(F86,Eins!$B$2:$Y$32,13,FALSE)</f>
        <v>-5 · (4x + 7) -25x = 55</v>
      </c>
      <c r="I86" s="28" t="str">
        <f ca="1">VLOOKUP(F86,Eins!$B$2:$Y$32,14,FALSE)</f>
        <v>| T</v>
      </c>
    </row>
    <row r="87" spans="1:9" s="28" customFormat="1" ht="15.5" x14ac:dyDescent="0.35">
      <c r="A87" s="35">
        <f>A86</f>
        <v>3</v>
      </c>
      <c r="B87" s="29"/>
      <c r="C87" s="34" t="str">
        <f ca="1">VLOOKUP(A87,Eins!$B$2:$Y$32,15,FALSE)</f>
        <v>8x -30 + 10x = 60</v>
      </c>
      <c r="D87" s="28" t="str">
        <f ca="1">VLOOKUP(A87,Eins!$B$2:$Y$32,16,FALSE)</f>
        <v>| T</v>
      </c>
      <c r="E87" s="35"/>
      <c r="F87" s="35">
        <f>F86</f>
        <v>4</v>
      </c>
      <c r="G87" s="29"/>
      <c r="H87" s="34" t="str">
        <f ca="1">VLOOKUP(F87,Eins!$B$2:$Y$32,15,FALSE)</f>
        <v>-20x -35 -25x = 55</v>
      </c>
      <c r="I87" s="28" t="str">
        <f ca="1">VLOOKUP(F87,Eins!$B$2:$Y$32,16,FALSE)</f>
        <v>| T</v>
      </c>
    </row>
    <row r="88" spans="1:9" s="28" customFormat="1" ht="15.5" x14ac:dyDescent="0.35">
      <c r="A88" s="35">
        <f t="shared" ref="A88:A93" si="7">A87</f>
        <v>3</v>
      </c>
      <c r="B88" s="29"/>
      <c r="C88" s="34" t="str">
        <f ca="1">VLOOKUP(A88,Eins!$B$2:$Y$32,17,FALSE)</f>
        <v>18x -30  = 60</v>
      </c>
      <c r="D88" s="28" t="str">
        <f ca="1">VLOOKUP(A88,Eins!$B$2:$Y$32,18,FALSE)</f>
        <v>| + 30</v>
      </c>
      <c r="E88" s="35"/>
      <c r="F88" s="35">
        <f t="shared" ref="F88:F93" si="8">F87</f>
        <v>4</v>
      </c>
      <c r="G88" s="29"/>
      <c r="H88" s="34" t="str">
        <f ca="1">VLOOKUP(F88,Eins!$B$2:$Y$32,17,FALSE)</f>
        <v>-45x -35  = 55</v>
      </c>
      <c r="I88" s="28" t="str">
        <f ca="1">VLOOKUP(F88,Eins!$B$2:$Y$32,18,FALSE)</f>
        <v>| + 35</v>
      </c>
    </row>
    <row r="89" spans="1:9" s="28" customFormat="1" ht="15.5" x14ac:dyDescent="0.35">
      <c r="A89" s="35">
        <f t="shared" si="7"/>
        <v>3</v>
      </c>
      <c r="B89" s="29"/>
      <c r="C89" s="34" t="str">
        <f ca="1">VLOOKUP(A89,Eins!$B$2:$Y$32,19,FALSE)</f>
        <v>18x = 90</v>
      </c>
      <c r="D89" s="28" t="str">
        <f ca="1">IF(VLOOKUP(A89,Eins!$B$2:$Y$32,20,FALSE)=0,"",VLOOKUP(A89,Eins!$B$2:$Y$32,20,FALSE))</f>
        <v>| :18</v>
      </c>
      <c r="E89" s="35"/>
      <c r="F89" s="35">
        <f t="shared" si="8"/>
        <v>4</v>
      </c>
      <c r="G89" s="29"/>
      <c r="H89" s="34" t="str">
        <f ca="1">VLOOKUP(F89,Eins!$B$2:$Y$32,19,FALSE)</f>
        <v>-45x = 90</v>
      </c>
      <c r="I89" s="28" t="str">
        <f ca="1">IF(VLOOKUP(F89,Eins!$B$2:$Y$32,20,FALSE)=0,"",VLOOKUP(F89,Eins!$B$2:$Y$32,20,FALSE))</f>
        <v>| :(-45)</v>
      </c>
    </row>
    <row r="90" spans="1:9" s="28" customFormat="1" ht="15.5" x14ac:dyDescent="0.35">
      <c r="A90" s="35">
        <f t="shared" si="7"/>
        <v>3</v>
      </c>
      <c r="B90" s="29"/>
      <c r="C90" s="34" t="str">
        <f ca="1">VLOOKUP(A90,Eins!$B$2:$Y$32,21,FALSE)</f>
        <v>x = 5</v>
      </c>
      <c r="E90" s="35"/>
      <c r="F90" s="35">
        <f t="shared" si="8"/>
        <v>4</v>
      </c>
      <c r="G90" s="29"/>
      <c r="H90" s="34" t="str">
        <f ca="1">VLOOKUP(F90,Eins!$B$2:$Y$32,21,FALSE)</f>
        <v>x = -2</v>
      </c>
    </row>
    <row r="91" spans="1:9" s="28" customFormat="1" ht="15.5" x14ac:dyDescent="0.35">
      <c r="A91" s="35">
        <f t="shared" si="7"/>
        <v>3</v>
      </c>
      <c r="B91" s="29"/>
      <c r="C91" s="32" t="str">
        <f ca="1">VLOOKUP(A91,Eins!$B$2:$Y$32,22,FALSE)</f>
        <v>Einsetzen in 2. Gleichung</v>
      </c>
      <c r="E91" s="35"/>
      <c r="F91" s="35">
        <f t="shared" si="8"/>
        <v>4</v>
      </c>
      <c r="G91" s="29"/>
      <c r="H91" s="32" t="str">
        <f ca="1">VLOOKUP(F91,Eins!$B$2:$Y$32,22,FALSE)</f>
        <v>Einsetzen in 2. Gleichung</v>
      </c>
    </row>
    <row r="92" spans="1:9" s="28" customFormat="1" ht="15.5" x14ac:dyDescent="0.35">
      <c r="A92" s="35">
        <f t="shared" si="7"/>
        <v>3</v>
      </c>
      <c r="B92" s="29"/>
      <c r="C92" s="34" t="str">
        <f ca="1">IF(VLOOKUP(A92,Eins!$B$2:$Y$32,23,FALSE)=0,"",VLOOKUP(A92,Eins!$B$2:$Y$32,23,FALSE))</f>
        <v>y = 4 · 5 -15 = 5</v>
      </c>
      <c r="E92" s="35"/>
      <c r="F92" s="35">
        <f t="shared" si="8"/>
        <v>4</v>
      </c>
      <c r="G92" s="29"/>
      <c r="H92" s="34" t="str">
        <f ca="1">IF(VLOOKUP(F92,Eins!$B$2:$Y$32,23,FALSE)=0,"",VLOOKUP(F92,Eins!$B$2:$Y$32,23,FALSE))</f>
        <v>y = 4 · (-2) + 7 = -1</v>
      </c>
    </row>
    <row r="93" spans="1:9" s="28" customFormat="1" ht="15.5" x14ac:dyDescent="0.35">
      <c r="A93" s="35">
        <f t="shared" si="7"/>
        <v>3</v>
      </c>
      <c r="B93" s="29"/>
      <c r="C93" s="34" t="str">
        <f ca="1">IF(VLOOKUP(A93,Eins!$B$2:$Y$32,24,FALSE)=0,"",VLOOKUP(A93,Eins!$B$2:$Y$32,24,FALSE))</f>
        <v>L = { (5|5) }</v>
      </c>
      <c r="E93" s="35"/>
      <c r="F93" s="35">
        <f t="shared" si="8"/>
        <v>4</v>
      </c>
      <c r="G93" s="29"/>
      <c r="H93" s="34" t="str">
        <f ca="1">IF(VLOOKUP(F93,Eins!$B$2:$Y$32,24,FALSE)=0,"",VLOOKUP(F93,Eins!$B$2:$Y$32,24,FALSE))</f>
        <v>L = { (-2|-1) }</v>
      </c>
    </row>
    <row r="94" spans="1:9" s="28" customFormat="1" ht="15.5" x14ac:dyDescent="0.35">
      <c r="A94" s="35"/>
      <c r="B94" s="29"/>
      <c r="C94" s="34"/>
      <c r="E94" s="35"/>
      <c r="F94" s="35"/>
      <c r="G94" s="29"/>
      <c r="H94" s="34"/>
    </row>
    <row r="95" spans="1:9" s="28" customFormat="1" ht="15.5" x14ac:dyDescent="0.35">
      <c r="A95" s="31" t="s">
        <v>32</v>
      </c>
      <c r="B95" s="29"/>
      <c r="C95" s="34"/>
      <c r="E95" s="35"/>
      <c r="F95" s="35"/>
      <c r="G95" s="29"/>
      <c r="H95" s="34"/>
    </row>
    <row r="96" spans="1:9" s="32" customFormat="1" x14ac:dyDescent="0.25">
      <c r="A96" s="35">
        <v>1</v>
      </c>
      <c r="B96" s="32" t="str">
        <f>CHAR(A96+96)&amp;")"</f>
        <v>a)</v>
      </c>
      <c r="C96" s="15" t="str">
        <f ca="1">VLOOKUP(A96,Add!$B$2:$AA$32,13,FALSE)</f>
        <v>I + II:      12x = -48</v>
      </c>
      <c r="D96" s="32" t="str">
        <f ca="1">IF(VLOOKUP(A96,Add!$B$2:$AA$32,14,FALSE)=0,"",VLOOKUP(A96,Add!$B$2:$AA$32,14,FALSE))</f>
        <v>| : 12</v>
      </c>
      <c r="E96" s="35"/>
      <c r="F96" s="35">
        <v>2</v>
      </c>
      <c r="G96" s="32" t="str">
        <f>CHAR(F96+96)&amp;")"</f>
        <v>b)</v>
      </c>
      <c r="H96" s="15" t="str">
        <f ca="1">VLOOKUP(F96,Add!$B$2:$AA$32,13,FALSE)</f>
        <v>I + II:      24x = 72</v>
      </c>
      <c r="I96" s="32" t="str">
        <f ca="1">IF(VLOOKUP(F96,Add!$B$2:$AA$32,14,FALSE)=0,"",VLOOKUP(F96,Add!$B$2:$AA$32,14,FALSE))</f>
        <v>| : 24</v>
      </c>
    </row>
    <row r="97" spans="1:9" s="32" customFormat="1" ht="15.5" x14ac:dyDescent="0.35">
      <c r="A97" s="35">
        <f>A96</f>
        <v>1</v>
      </c>
      <c r="B97" s="29"/>
      <c r="C97" s="15" t="str">
        <f ca="1">VLOOKUP(A97,Add!$B$2:$AA$32,15,FALSE)</f>
        <v>x = -4</v>
      </c>
      <c r="E97" s="35"/>
      <c r="F97" s="35">
        <f>F96</f>
        <v>2</v>
      </c>
      <c r="G97" s="29"/>
      <c r="H97" s="15" t="str">
        <f ca="1">VLOOKUP(F97,Add!$B$2:$AA$32,15,FALSE)</f>
        <v>x = 3</v>
      </c>
    </row>
    <row r="98" spans="1:9" s="32" customFormat="1" ht="15.5" x14ac:dyDescent="0.35">
      <c r="A98" s="35">
        <f t="shared" ref="A98:A103" si="9">A97</f>
        <v>1</v>
      </c>
      <c r="B98" s="29"/>
      <c r="C98" s="15" t="str">
        <f ca="1">VLOOKUP(A98,Add!$B$2:$AA$32,17,FALSE)</f>
        <v>Einsetzen in 1. Gleichung</v>
      </c>
      <c r="E98" s="35"/>
      <c r="F98" s="35">
        <f t="shared" ref="F98:F103" si="10">F97</f>
        <v>2</v>
      </c>
      <c r="G98" s="29"/>
      <c r="H98" s="15" t="str">
        <f ca="1">VLOOKUP(F98,Add!$B$2:$AA$32,17,FALSE)</f>
        <v>Einsetzen in 1. Gleichung</v>
      </c>
    </row>
    <row r="99" spans="1:9" s="32" customFormat="1" ht="15.5" x14ac:dyDescent="0.35">
      <c r="A99" s="35">
        <f t="shared" si="9"/>
        <v>1</v>
      </c>
      <c r="B99" s="29"/>
      <c r="C99" s="15" t="str">
        <f ca="1">VLOOKUP(A99,Add!$B$2:$AA$32,19,FALSE)</f>
        <v>8 · (-4) + 4y = -20</v>
      </c>
      <c r="D99" s="32" t="str">
        <f ca="1">IF(VLOOKUP(A99,Add!$B$2:$AA$32,20,FALSE)=0,"",VLOOKUP(A99,Add!$B$2:$AA$32,20,FALSE))</f>
        <v>| T</v>
      </c>
      <c r="E99" s="35"/>
      <c r="F99" s="35">
        <f t="shared" si="10"/>
        <v>2</v>
      </c>
      <c r="G99" s="29"/>
      <c r="H99" s="15" t="str">
        <f ca="1">VLOOKUP(F99,Add!$B$2:$AA$32,19,FALSE)</f>
        <v>16 · 3 + 4y = 56</v>
      </c>
      <c r="I99" s="32" t="str">
        <f ca="1">IF(VLOOKUP(F99,Add!$B$2:$AA$32,20,FALSE)=0,"",VLOOKUP(F99,Add!$B$2:$AA$32,20,FALSE))</f>
        <v>| T</v>
      </c>
    </row>
    <row r="100" spans="1:9" s="32" customFormat="1" ht="15.5" x14ac:dyDescent="0.35">
      <c r="A100" s="35">
        <f t="shared" si="9"/>
        <v>1</v>
      </c>
      <c r="B100" s="29"/>
      <c r="C100" s="15" t="str">
        <f ca="1">VLOOKUP(A100,Add!$B$2:$AA$32,21,FALSE)</f>
        <v>-32 + 4y = -20</v>
      </c>
      <c r="D100" s="32" t="str">
        <f ca="1">IF(VLOOKUP(A100,Add!$B$2:$AA$32,22,FALSE)=0,"",VLOOKUP(A100,Add!$B$2:$AA$32,22,FALSE))</f>
        <v>| + 32</v>
      </c>
      <c r="E100" s="35"/>
      <c r="F100" s="35">
        <f t="shared" si="10"/>
        <v>2</v>
      </c>
      <c r="G100" s="29"/>
      <c r="H100" s="15" t="str">
        <f ca="1">VLOOKUP(F100,Add!$B$2:$AA$32,21,FALSE)</f>
        <v>48 + 4y = 56</v>
      </c>
      <c r="I100" s="32" t="str">
        <f ca="1">IF(VLOOKUP(F100,Add!$B$2:$AA$32,22,FALSE)=0,"",VLOOKUP(F100,Add!$B$2:$AA$32,22,FALSE))</f>
        <v>| -48</v>
      </c>
    </row>
    <row r="101" spans="1:9" s="32" customFormat="1" ht="15.5" x14ac:dyDescent="0.35">
      <c r="A101" s="35">
        <f t="shared" si="9"/>
        <v>1</v>
      </c>
      <c r="B101" s="29"/>
      <c r="C101" s="15" t="str">
        <f ca="1">VLOOKUP(A101,Add!$B$2:$AA$32,23,FALSE)</f>
        <v>4y = 12</v>
      </c>
      <c r="D101" s="32" t="str">
        <f ca="1">IF(VLOOKUP(A101,Add!$B$2:$AA$32,24,FALSE)=0,"",VLOOKUP(A101,Add!$B$2:$AA$32,24,FALSE))</f>
        <v>| : 4</v>
      </c>
      <c r="E101" s="35"/>
      <c r="F101" s="35">
        <f t="shared" si="10"/>
        <v>2</v>
      </c>
      <c r="G101" s="29"/>
      <c r="H101" s="15" t="str">
        <f ca="1">VLOOKUP(F101,Add!$B$2:$AA$32,23,FALSE)</f>
        <v>4y = 8</v>
      </c>
      <c r="I101" s="32" t="str">
        <f ca="1">IF(VLOOKUP(F101,Add!$B$2:$AA$32,24,FALSE)=0,"",VLOOKUP(F101,Add!$B$2:$AA$32,24,FALSE))</f>
        <v>| : 4</v>
      </c>
    </row>
    <row r="102" spans="1:9" s="32" customFormat="1" ht="15.5" x14ac:dyDescent="0.35">
      <c r="A102" s="35">
        <f t="shared" si="9"/>
        <v>1</v>
      </c>
      <c r="B102" s="29"/>
      <c r="C102" s="15" t="str">
        <f ca="1">IF(VLOOKUP(A102,Add!$B$2:$AA$32,25,FALSE)=0,"",VLOOKUP(A102,Add!$B$2:$AA$32,25,FALSE))</f>
        <v>y = 3</v>
      </c>
      <c r="E102" s="35"/>
      <c r="F102" s="35">
        <f t="shared" si="10"/>
        <v>2</v>
      </c>
      <c r="G102" s="29"/>
      <c r="H102" s="15" t="str">
        <f ca="1">IF(VLOOKUP(F102,Add!$B$2:$AA$32,25,FALSE)=0,"",VLOOKUP(F102,Add!$B$2:$AA$32,25,FALSE))</f>
        <v>y = 2</v>
      </c>
    </row>
    <row r="103" spans="1:9" s="32" customFormat="1" ht="15.5" x14ac:dyDescent="0.35">
      <c r="A103" s="35">
        <f t="shared" si="9"/>
        <v>1</v>
      </c>
      <c r="B103" s="29"/>
      <c r="C103" s="15" t="str">
        <f ca="1">IF(VLOOKUP(A103,Add!$B$2:$AA$32,26,FALSE)=0,"",VLOOKUP(A103,Add!$B$2:$AA$32,26,FALSE))</f>
        <v>L = { (-4|3) }</v>
      </c>
      <c r="E103" s="35"/>
      <c r="F103" s="35">
        <f t="shared" si="10"/>
        <v>2</v>
      </c>
      <c r="G103" s="29"/>
      <c r="H103" s="15" t="str">
        <f ca="1">IF(VLOOKUP(F103,Add!$B$2:$AA$32,26,FALSE)=0,"",VLOOKUP(F103,Add!$B$2:$AA$32,26,FALSE))</f>
        <v>L = { (3|2) }</v>
      </c>
    </row>
    <row r="104" spans="1:9" s="28" customFormat="1" ht="15.5" x14ac:dyDescent="0.35">
      <c r="A104" s="35"/>
      <c r="B104" s="29"/>
      <c r="C104" s="34"/>
      <c r="E104" s="35"/>
      <c r="F104" s="35"/>
      <c r="G104" s="29"/>
      <c r="H104" s="34"/>
    </row>
    <row r="105" spans="1:9" s="28" customFormat="1" x14ac:dyDescent="0.25">
      <c r="A105" s="35">
        <f>A96+2</f>
        <v>3</v>
      </c>
      <c r="B105" s="32" t="str">
        <f>CHAR(A105+96)&amp;")"</f>
        <v>c)</v>
      </c>
      <c r="C105" s="15" t="str">
        <f ca="1">VLOOKUP(A105,Add!$B$2:$AA$32,13,FALSE)</f>
        <v>I + II:      8x = 32</v>
      </c>
      <c r="D105" s="32" t="str">
        <f ca="1">IF(VLOOKUP(A105,Add!$B$2:$AA$32,14,FALSE)=0,"",VLOOKUP(A105,Add!$B$2:$AA$32,14,FALSE))</f>
        <v>| : 8</v>
      </c>
      <c r="E105" s="35"/>
      <c r="F105" s="35">
        <f>F96+2</f>
        <v>4</v>
      </c>
      <c r="G105" s="32" t="str">
        <f>CHAR(F105+96)&amp;")"</f>
        <v>d)</v>
      </c>
      <c r="H105" s="15" t="str">
        <f ca="1">VLOOKUP(F105,Add!$B$2:$AA$32,13,FALSE)</f>
        <v>I + II:      -15x = -60</v>
      </c>
      <c r="I105" s="32" t="str">
        <f ca="1">IF(VLOOKUP(F105,Add!$B$2:$AA$32,14,FALSE)=0,"",VLOOKUP(F105,Add!$B$2:$AA$32,14,FALSE))</f>
        <v>| : (-15)</v>
      </c>
    </row>
    <row r="106" spans="1:9" s="28" customFormat="1" ht="15.5" x14ac:dyDescent="0.35">
      <c r="A106" s="35">
        <f>A105</f>
        <v>3</v>
      </c>
      <c r="B106" s="29"/>
      <c r="C106" s="15" t="str">
        <f ca="1">VLOOKUP(A106,Add!$B$2:$AA$32,15,FALSE)</f>
        <v>x = 4</v>
      </c>
      <c r="D106" s="32"/>
      <c r="E106" s="35"/>
      <c r="F106" s="35">
        <f>F105</f>
        <v>4</v>
      </c>
      <c r="G106" s="29"/>
      <c r="H106" s="15" t="str">
        <f ca="1">VLOOKUP(F106,Add!$B$2:$AA$32,15,FALSE)</f>
        <v>x = 4</v>
      </c>
      <c r="I106" s="32"/>
    </row>
    <row r="107" spans="1:9" s="28" customFormat="1" ht="15.5" x14ac:dyDescent="0.35">
      <c r="A107" s="35">
        <f t="shared" ref="A107:A112" si="11">A106</f>
        <v>3</v>
      </c>
      <c r="B107" s="29"/>
      <c r="C107" s="15" t="str">
        <f ca="1">VLOOKUP(A107,Add!$B$2:$AA$32,17,FALSE)</f>
        <v>Einsetzen in 1. Gleichung</v>
      </c>
      <c r="D107" s="32"/>
      <c r="E107" s="35"/>
      <c r="F107" s="35">
        <f t="shared" ref="F107:F112" si="12">F106</f>
        <v>4</v>
      </c>
      <c r="G107" s="29"/>
      <c r="H107" s="15" t="str">
        <f ca="1">VLOOKUP(F107,Add!$B$2:$AA$32,17,FALSE)</f>
        <v>Einsetzen in 1. Gleichung</v>
      </c>
      <c r="I107" s="32"/>
    </row>
    <row r="108" spans="1:9" s="28" customFormat="1" ht="15.5" x14ac:dyDescent="0.35">
      <c r="A108" s="35">
        <f t="shared" si="11"/>
        <v>3</v>
      </c>
      <c r="B108" s="29"/>
      <c r="C108" s="15" t="str">
        <f ca="1">VLOOKUP(A108,Add!$B$2:$AA$32,19,FALSE)</f>
        <v>10 · 4 + 2y = 38</v>
      </c>
      <c r="D108" s="32" t="str">
        <f ca="1">IF(VLOOKUP(A108,Add!$B$2:$AA$32,20,FALSE)=0,"",VLOOKUP(A108,Add!$B$2:$AA$32,20,FALSE))</f>
        <v>| T</v>
      </c>
      <c r="E108" s="35"/>
      <c r="F108" s="35">
        <f t="shared" si="12"/>
        <v>4</v>
      </c>
      <c r="G108" s="29"/>
      <c r="H108" s="15" t="str">
        <f ca="1">VLOOKUP(F108,Add!$B$2:$AA$32,19,FALSE)</f>
        <v>-3 · 4 + 3y = -3</v>
      </c>
      <c r="I108" s="32" t="str">
        <f ca="1">IF(VLOOKUP(F108,Add!$B$2:$AA$32,20,FALSE)=0,"",VLOOKUP(F108,Add!$B$2:$AA$32,20,FALSE))</f>
        <v>| T</v>
      </c>
    </row>
    <row r="109" spans="1:9" s="28" customFormat="1" ht="15.5" x14ac:dyDescent="0.35">
      <c r="A109" s="35">
        <f t="shared" si="11"/>
        <v>3</v>
      </c>
      <c r="B109" s="29"/>
      <c r="C109" s="15" t="str">
        <f ca="1">VLOOKUP(A109,Add!$B$2:$AA$32,21,FALSE)</f>
        <v>40 + 2y = 38</v>
      </c>
      <c r="D109" s="32" t="str">
        <f ca="1">IF(VLOOKUP(A109,Add!$B$2:$AA$32,22,FALSE)=0,"",VLOOKUP(A109,Add!$B$2:$AA$32,22,FALSE))</f>
        <v>| -40</v>
      </c>
      <c r="E109" s="35"/>
      <c r="F109" s="35">
        <f t="shared" si="12"/>
        <v>4</v>
      </c>
      <c r="G109" s="29"/>
      <c r="H109" s="15" t="str">
        <f ca="1">VLOOKUP(F109,Add!$B$2:$AA$32,21,FALSE)</f>
        <v>-12 + 3y = -3</v>
      </c>
      <c r="I109" s="32" t="str">
        <f ca="1">IF(VLOOKUP(F109,Add!$B$2:$AA$32,22,FALSE)=0,"",VLOOKUP(F109,Add!$B$2:$AA$32,22,FALSE))</f>
        <v>| + 12</v>
      </c>
    </row>
    <row r="110" spans="1:9" s="28" customFormat="1" ht="15.5" x14ac:dyDescent="0.35">
      <c r="A110" s="35">
        <f t="shared" si="11"/>
        <v>3</v>
      </c>
      <c r="B110" s="29"/>
      <c r="C110" s="15" t="str">
        <f ca="1">VLOOKUP(A110,Add!$B$2:$AA$32,23,FALSE)</f>
        <v>2y = -2</v>
      </c>
      <c r="D110" s="32" t="str">
        <f ca="1">IF(VLOOKUP(A110,Add!$B$2:$AA$32,24,FALSE)=0,"",VLOOKUP(A110,Add!$B$2:$AA$32,24,FALSE))</f>
        <v>| : 2</v>
      </c>
      <c r="E110" s="35"/>
      <c r="F110" s="35">
        <f t="shared" si="12"/>
        <v>4</v>
      </c>
      <c r="G110" s="29"/>
      <c r="H110" s="15" t="str">
        <f ca="1">VLOOKUP(F110,Add!$B$2:$AA$32,23,FALSE)</f>
        <v>3y = 9</v>
      </c>
      <c r="I110" s="32" t="str">
        <f ca="1">IF(VLOOKUP(F110,Add!$B$2:$AA$32,24,FALSE)=0,"",VLOOKUP(F110,Add!$B$2:$AA$32,24,FALSE))</f>
        <v>| : 3</v>
      </c>
    </row>
    <row r="111" spans="1:9" s="28" customFormat="1" ht="15.5" x14ac:dyDescent="0.35">
      <c r="A111" s="35">
        <f t="shared" si="11"/>
        <v>3</v>
      </c>
      <c r="B111" s="29"/>
      <c r="C111" s="15" t="str">
        <f ca="1">IF(VLOOKUP(A111,Add!$B$2:$AA$32,25,FALSE)=0,"",VLOOKUP(A111,Add!$B$2:$AA$32,25,FALSE))</f>
        <v>y = -1</v>
      </c>
      <c r="D111" s="32"/>
      <c r="E111" s="35"/>
      <c r="F111" s="35">
        <f t="shared" si="12"/>
        <v>4</v>
      </c>
      <c r="G111" s="29"/>
      <c r="H111" s="15" t="str">
        <f ca="1">IF(VLOOKUP(F111,Add!$B$2:$AA$32,25,FALSE)=0,"",VLOOKUP(F111,Add!$B$2:$AA$32,25,FALSE))</f>
        <v>y = 3</v>
      </c>
      <c r="I111" s="32"/>
    </row>
    <row r="112" spans="1:9" s="28" customFormat="1" ht="15.5" x14ac:dyDescent="0.35">
      <c r="A112" s="35">
        <f t="shared" si="11"/>
        <v>3</v>
      </c>
      <c r="B112" s="29"/>
      <c r="C112" s="15" t="str">
        <f ca="1">IF(VLOOKUP(A112,Add!$B$2:$AA$32,26,FALSE)=0,"",VLOOKUP(A112,Add!$B$2:$AA$32,26,FALSE))</f>
        <v>L = { (4|-1) }</v>
      </c>
      <c r="D112" s="32"/>
      <c r="E112" s="35"/>
      <c r="F112" s="35">
        <f t="shared" si="12"/>
        <v>4</v>
      </c>
      <c r="G112" s="29"/>
      <c r="H112" s="15" t="str">
        <f ca="1">IF(VLOOKUP(F112,Add!$B$2:$AA$32,26,FALSE)=0,"",VLOOKUP(F112,Add!$B$2:$AA$32,26,FALSE))</f>
        <v>L = { (4|3) }</v>
      </c>
      <c r="I112" s="32"/>
    </row>
    <row r="113" spans="1:13" s="28" customFormat="1" ht="15.5" x14ac:dyDescent="0.35">
      <c r="A113" s="35"/>
      <c r="B113" s="29"/>
      <c r="C113" s="34"/>
      <c r="E113" s="35"/>
      <c r="F113" s="35"/>
      <c r="G113" s="29"/>
      <c r="H113" s="34"/>
    </row>
    <row r="114" spans="1:13" ht="13" x14ac:dyDescent="0.3">
      <c r="A114" s="31" t="s">
        <v>27</v>
      </c>
      <c r="C114" s="14"/>
      <c r="F114" s="4"/>
      <c r="H114" s="14"/>
    </row>
    <row r="115" spans="1:13" x14ac:dyDescent="0.25">
      <c r="A115" s="4">
        <v>1</v>
      </c>
      <c r="B115" s="32" t="str">
        <f>CHAR(A115+96)&amp;")"</f>
        <v>a)</v>
      </c>
      <c r="C115" s="3" t="str">
        <f ca="1">VLOOKUP(A115,Daten1!$B$3:$AB$33,3,FALSE)</f>
        <v>-4x -2y = -20</v>
      </c>
      <c r="D115" t="str">
        <f ca="1">VLOOKUP(A115,Daten1!$B$3:$AF$33,17,FALSE)</f>
        <v>| · (-1)</v>
      </c>
      <c r="F115" s="4">
        <v>2</v>
      </c>
      <c r="G115" s="32" t="str">
        <f>CHAR(F115+96)&amp;")"</f>
        <v>b)</v>
      </c>
      <c r="H115" s="3" t="str">
        <f ca="1">VLOOKUP(F115,Daten1!$B$3:$AB$33,3,FALSE)</f>
        <v>5x + 3y = -5</v>
      </c>
      <c r="I115" t="str">
        <f ca="1">VLOOKUP(F115,Daten1!$B$3:$AF$33,17,FALSE)</f>
        <v>| · (-2)</v>
      </c>
    </row>
    <row r="116" spans="1:13" x14ac:dyDescent="0.25">
      <c r="A116" s="4">
        <f>A115</f>
        <v>1</v>
      </c>
      <c r="C116" s="3" t="str">
        <f ca="1">VLOOKUP(A116,Daten1!$B$3:$AB$33,4,FALSE)</f>
        <v>-4x + 4y = -8</v>
      </c>
      <c r="D116" t="str">
        <f ca="1">VLOOKUP(A116,Daten1!$B$3:$AF$33,18,FALSE)</f>
        <v>| · 1</v>
      </c>
      <c r="F116" s="4">
        <f>F115</f>
        <v>2</v>
      </c>
      <c r="H116" s="3" t="str">
        <f ca="1">VLOOKUP(F116,Daten1!$B$3:$AB$33,4,FALSE)</f>
        <v>2x -4y = -28</v>
      </c>
      <c r="I116" t="str">
        <f ca="1">VLOOKUP(F116,Daten1!$B$3:$AF$33,18,FALSE)</f>
        <v>| · 5</v>
      </c>
    </row>
    <row r="117" spans="1:13" ht="5.4" customHeight="1" x14ac:dyDescent="0.25">
      <c r="A117" s="4">
        <f t="shared" ref="A117:A130" si="13">A116</f>
        <v>1</v>
      </c>
      <c r="B117" s="1"/>
      <c r="C117" s="2"/>
      <c r="F117" s="4">
        <f t="shared" ref="F117:F130" si="14">F116</f>
        <v>2</v>
      </c>
      <c r="G117" s="1"/>
      <c r="H117" s="2"/>
    </row>
    <row r="118" spans="1:13" x14ac:dyDescent="0.25">
      <c r="A118" s="4">
        <f t="shared" si="13"/>
        <v>1</v>
      </c>
      <c r="C118" s="3" t="str">
        <f ca="1">VLOOKUP(A118,Daten1!$B$3:$AB$33,21,FALSE)</f>
        <v>4x + 2y = 20</v>
      </c>
      <c r="D118" s="2" t="s">
        <v>16</v>
      </c>
      <c r="F118" s="4">
        <f t="shared" si="14"/>
        <v>2</v>
      </c>
      <c r="H118" s="3" t="str">
        <f ca="1">VLOOKUP(F118,Daten1!$B$3:$AB$33,21,FALSE)</f>
        <v>-10x -6y = 10</v>
      </c>
      <c r="I118" s="2" t="s">
        <v>16</v>
      </c>
    </row>
    <row r="119" spans="1:13" x14ac:dyDescent="0.25">
      <c r="A119" s="4">
        <f t="shared" si="13"/>
        <v>1</v>
      </c>
      <c r="C119" s="3" t="str">
        <f ca="1">VLOOKUP(A119,Daten1!$B$3:$AB$33,22,FALSE)</f>
        <v>-4x + 4y = -8</v>
      </c>
      <c r="D119" s="2" t="s">
        <v>17</v>
      </c>
      <c r="F119" s="4">
        <f t="shared" si="14"/>
        <v>2</v>
      </c>
      <c r="H119" s="3" t="str">
        <f ca="1">VLOOKUP(F119,Daten1!$B$3:$AB$33,22,FALSE)</f>
        <v>10x -20y = -140</v>
      </c>
      <c r="I119" s="2" t="s">
        <v>17</v>
      </c>
    </row>
    <row r="120" spans="1:13" ht="4.25" customHeight="1" x14ac:dyDescent="0.25">
      <c r="A120" s="4">
        <f t="shared" si="13"/>
        <v>1</v>
      </c>
      <c r="C120" s="1"/>
      <c r="F120" s="4">
        <f t="shared" si="14"/>
        <v>2</v>
      </c>
      <c r="H120" s="1"/>
    </row>
    <row r="121" spans="1:13" x14ac:dyDescent="0.25">
      <c r="A121" s="4">
        <f t="shared" si="13"/>
        <v>1</v>
      </c>
      <c r="C121" s="2" t="str">
        <f ca="1">VLOOKUP(A121,Daten1!$B$3:$AB$33,23,FALSE)</f>
        <v>6y = 12</v>
      </c>
      <c r="D121" t="str">
        <f ca="1">VLOOKUP(A121,Daten1!$B$3:$AB$33,24,FALSE)</f>
        <v>| : 6</v>
      </c>
      <c r="F121" s="4">
        <f t="shared" si="14"/>
        <v>2</v>
      </c>
      <c r="H121" s="2" t="str">
        <f ca="1">VLOOKUP(F121,Daten1!$B$3:$AB$33,23,FALSE)</f>
        <v>-26y = -130</v>
      </c>
      <c r="I121" t="str">
        <f ca="1">VLOOKUP(F121,Daten1!$B$3:$AB$33,24,FALSE)</f>
        <v>| : (-26)</v>
      </c>
    </row>
    <row r="122" spans="1:13" ht="13" x14ac:dyDescent="0.3">
      <c r="A122" s="4">
        <f t="shared" si="13"/>
        <v>1</v>
      </c>
      <c r="C122" s="14" t="str">
        <f ca="1">VLOOKUP(A122,Daten1!$B$3:$AB$33,25,FALSE)</f>
        <v>y = 2</v>
      </c>
      <c r="F122" s="4">
        <f t="shared" si="14"/>
        <v>2</v>
      </c>
      <c r="H122" s="14" t="str">
        <f ca="1">VLOOKUP(F122,Daten1!$B$3:$AB$33,25,FALSE)</f>
        <v>y = 5</v>
      </c>
    </row>
    <row r="123" spans="1:13" ht="4.25" customHeight="1" x14ac:dyDescent="0.25">
      <c r="A123" s="4">
        <f t="shared" si="13"/>
        <v>1</v>
      </c>
      <c r="C123" s="2"/>
      <c r="F123" s="4">
        <f t="shared" si="14"/>
        <v>2</v>
      </c>
      <c r="H123" s="2"/>
    </row>
    <row r="124" spans="1:13" x14ac:dyDescent="0.25">
      <c r="A124" s="4">
        <f t="shared" si="13"/>
        <v>1</v>
      </c>
      <c r="C124" s="17" t="s">
        <v>18</v>
      </c>
      <c r="F124" s="4">
        <f t="shared" si="14"/>
        <v>2</v>
      </c>
      <c r="H124" s="17" t="s">
        <v>18</v>
      </c>
    </row>
    <row r="125" spans="1:13" x14ac:dyDescent="0.25">
      <c r="A125" s="4">
        <f t="shared" si="13"/>
        <v>1</v>
      </c>
      <c r="C125" s="2" t="str">
        <f ca="1">VLOOKUP(A125,Daten1!$B$3:$BB$33,29,FALSE)</f>
        <v>-4x -2·2 = -20</v>
      </c>
      <c r="D125" s="1" t="s">
        <v>19</v>
      </c>
      <c r="F125" s="4">
        <f t="shared" si="14"/>
        <v>2</v>
      </c>
      <c r="H125" s="2" t="str">
        <f ca="1">VLOOKUP(F125,Daten1!$B$3:$BB$33,29,FALSE)</f>
        <v>5x + 3·5 = -5</v>
      </c>
      <c r="I125" s="1" t="s">
        <v>19</v>
      </c>
      <c r="K125" s="15"/>
      <c r="L125" s="2"/>
      <c r="M125" s="1"/>
    </row>
    <row r="126" spans="1:13" x14ac:dyDescent="0.25">
      <c r="A126" s="4">
        <f t="shared" si="13"/>
        <v>1</v>
      </c>
      <c r="B126" s="1"/>
      <c r="C126" s="2" t="str">
        <f ca="1">VLOOKUP(A126,Daten1!$B$3:$BB$33,32,FALSE)</f>
        <v>-4x -4 = -20</v>
      </c>
      <c r="D126" s="13" t="str">
        <f ca="1">VLOOKUP(A126,Daten1!$B$3:$BB$33,35,FALSE)</f>
        <v>| +4</v>
      </c>
      <c r="F126" s="4">
        <f t="shared" si="14"/>
        <v>2</v>
      </c>
      <c r="G126" s="1"/>
      <c r="H126" s="2" t="str">
        <f ca="1">VLOOKUP(F126,Daten1!$B$3:$BB$33,32,FALSE)</f>
        <v>5x + 15 = -5</v>
      </c>
      <c r="I126" s="13" t="str">
        <f ca="1">VLOOKUP(F126,Daten1!$B$3:$BB$33,35,FALSE)</f>
        <v>| -15</v>
      </c>
      <c r="K126" s="15"/>
      <c r="L126" s="2"/>
      <c r="M126" s="16"/>
    </row>
    <row r="127" spans="1:13" x14ac:dyDescent="0.25">
      <c r="A127" s="4">
        <f t="shared" si="13"/>
        <v>1</v>
      </c>
      <c r="C127" s="2" t="str">
        <f ca="1">VLOOKUP(A127,Daten1!$B$3:$BB$33,38,FALSE)</f>
        <v>-4x = -16</v>
      </c>
      <c r="D127" s="13" t="str">
        <f ca="1">VLOOKUP(A127,Daten1!$B$3:$BB$33,41,FALSE)</f>
        <v>| :(-4)</v>
      </c>
      <c r="F127" s="4">
        <f t="shared" si="14"/>
        <v>2</v>
      </c>
      <c r="H127" s="2" t="str">
        <f ca="1">VLOOKUP(F127,Daten1!$B$3:$BB$33,38,FALSE)</f>
        <v>5x = -20</v>
      </c>
      <c r="I127" s="13" t="str">
        <f ca="1">VLOOKUP(F127,Daten1!$B$3:$BB$33,41,FALSE)</f>
        <v>| :5</v>
      </c>
      <c r="K127" s="15"/>
      <c r="L127" s="2"/>
      <c r="M127" s="16"/>
    </row>
    <row r="128" spans="1:13" ht="13" x14ac:dyDescent="0.3">
      <c r="A128" s="4">
        <f t="shared" si="13"/>
        <v>1</v>
      </c>
      <c r="C128" s="14" t="str">
        <f ca="1">VLOOKUP(A128,Daten1!$B$3:$BB$33,42,FALSE)</f>
        <v>x = 4</v>
      </c>
      <c r="F128" s="4">
        <f t="shared" si="14"/>
        <v>2</v>
      </c>
      <c r="H128" s="14" t="str">
        <f ca="1">VLOOKUP(F128,Daten1!$B$3:$BB$33,42,FALSE)</f>
        <v>x = -4</v>
      </c>
      <c r="K128" s="14"/>
      <c r="L128" s="2"/>
      <c r="M128" s="12"/>
    </row>
    <row r="129" spans="1:13" ht="4.25" customHeight="1" x14ac:dyDescent="0.25">
      <c r="A129" s="4">
        <f t="shared" si="13"/>
        <v>1</v>
      </c>
      <c r="C129" s="1"/>
      <c r="F129" s="4">
        <f t="shared" si="14"/>
        <v>2</v>
      </c>
      <c r="H129" s="1"/>
    </row>
    <row r="130" spans="1:13" ht="13" x14ac:dyDescent="0.3">
      <c r="A130" s="4">
        <f t="shared" si="13"/>
        <v>1</v>
      </c>
      <c r="C130" s="14" t="str">
        <f ca="1">VLOOKUP(A130,Daten1!$B$3:$BB$33,43,FALSE)</f>
        <v>L = { (4|2) }</v>
      </c>
      <c r="F130" s="4">
        <f t="shared" si="14"/>
        <v>2</v>
      </c>
      <c r="H130" s="14" t="str">
        <f ca="1">VLOOKUP(F130,Daten1!$B$3:$BB$33,43,FALSE)</f>
        <v>L = { (-4|5) }</v>
      </c>
    </row>
    <row r="131" spans="1:13" ht="13" x14ac:dyDescent="0.3">
      <c r="A131" s="4"/>
      <c r="C131" s="14"/>
      <c r="F131" s="4"/>
      <c r="H131" s="14"/>
    </row>
    <row r="132" spans="1:13" x14ac:dyDescent="0.25">
      <c r="A132" s="4">
        <f>A115+2</f>
        <v>3</v>
      </c>
      <c r="B132" s="32" t="str">
        <f>CHAR(A132+96)&amp;")"</f>
        <v>c)</v>
      </c>
      <c r="C132" s="3" t="str">
        <f ca="1">VLOOKUP(A132,Daten1!$B$3:$AB$33,3,FALSE)</f>
        <v>-1x -5y = -14</v>
      </c>
      <c r="D132" t="str">
        <f ca="1">VLOOKUP(A132,Daten1!$B$3:$AF$33,17,FALSE)</f>
        <v>| · (-5)</v>
      </c>
      <c r="F132" s="4">
        <f>F115+2</f>
        <v>4</v>
      </c>
      <c r="G132" s="32" t="str">
        <f>CHAR(F132+96)&amp;")"</f>
        <v>d)</v>
      </c>
      <c r="H132" s="3" t="str">
        <f ca="1">VLOOKUP(F132,Daten1!$B$3:$AB$33,3,FALSE)</f>
        <v>-1x + 5y = -29</v>
      </c>
      <c r="I132" t="str">
        <f ca="1">VLOOKUP(F132,Daten1!$B$3:$AF$33,17,FALSE)</f>
        <v>| · 2</v>
      </c>
    </row>
    <row r="133" spans="1:13" x14ac:dyDescent="0.25">
      <c r="A133" s="4">
        <f>A132</f>
        <v>3</v>
      </c>
      <c r="C133" s="3" t="str">
        <f ca="1">VLOOKUP(A133,Daten1!$B$3:$AB$33,4,FALSE)</f>
        <v>-5x + 2y = -16</v>
      </c>
      <c r="D133" t="str">
        <f ca="1">VLOOKUP(A133,Daten1!$B$3:$AF$33,18,FALSE)</f>
        <v>| · 1</v>
      </c>
      <c r="F133" s="4">
        <f>F132</f>
        <v>4</v>
      </c>
      <c r="H133" s="3" t="str">
        <f ca="1">VLOOKUP(F133,Daten1!$B$3:$AB$33,4,FALSE)</f>
        <v>2x + 5y = -17</v>
      </c>
      <c r="I133" t="str">
        <f ca="1">VLOOKUP(F133,Daten1!$B$3:$AF$33,18,FALSE)</f>
        <v>| · 1</v>
      </c>
    </row>
    <row r="134" spans="1:13" ht="5.4" customHeight="1" x14ac:dyDescent="0.25">
      <c r="A134" s="4">
        <f t="shared" ref="A134:A147" si="15">A133</f>
        <v>3</v>
      </c>
      <c r="B134" s="1"/>
      <c r="C134" s="2"/>
      <c r="F134" s="4">
        <f t="shared" ref="F134:F147" si="16">F133</f>
        <v>4</v>
      </c>
      <c r="G134" s="1"/>
      <c r="H134" s="2"/>
    </row>
    <row r="135" spans="1:13" x14ac:dyDescent="0.25">
      <c r="A135" s="4">
        <f t="shared" si="15"/>
        <v>3</v>
      </c>
      <c r="C135" s="3" t="str">
        <f ca="1">VLOOKUP(A135,Daten1!$B$3:$AB$33,21,FALSE)</f>
        <v>5x + 25y = 70</v>
      </c>
      <c r="D135" s="2" t="s">
        <v>16</v>
      </c>
      <c r="F135" s="4">
        <f t="shared" si="16"/>
        <v>4</v>
      </c>
      <c r="H135" s="3" t="str">
        <f ca="1">VLOOKUP(F135,Daten1!$B$3:$AB$33,21,FALSE)</f>
        <v>-2x + 10y = -58</v>
      </c>
      <c r="I135" s="2" t="s">
        <v>16</v>
      </c>
    </row>
    <row r="136" spans="1:13" x14ac:dyDescent="0.25">
      <c r="A136" s="4">
        <f t="shared" si="15"/>
        <v>3</v>
      </c>
      <c r="C136" s="3" t="str">
        <f ca="1">VLOOKUP(A136,Daten1!$B$3:$AB$33,22,FALSE)</f>
        <v>-5x + 2y = -16</v>
      </c>
      <c r="D136" s="2" t="s">
        <v>17</v>
      </c>
      <c r="F136" s="4">
        <f t="shared" si="16"/>
        <v>4</v>
      </c>
      <c r="H136" s="3" t="str">
        <f ca="1">VLOOKUP(F136,Daten1!$B$3:$AB$33,22,FALSE)</f>
        <v>2x + 5y = -17</v>
      </c>
      <c r="I136" s="2" t="s">
        <v>17</v>
      </c>
    </row>
    <row r="137" spans="1:13" ht="4.25" customHeight="1" x14ac:dyDescent="0.25">
      <c r="A137" s="4">
        <f t="shared" si="15"/>
        <v>3</v>
      </c>
      <c r="C137" s="1"/>
      <c r="F137" s="4">
        <f t="shared" si="16"/>
        <v>4</v>
      </c>
      <c r="H137" s="1"/>
    </row>
    <row r="138" spans="1:13" x14ac:dyDescent="0.25">
      <c r="A138" s="4">
        <f t="shared" si="15"/>
        <v>3</v>
      </c>
      <c r="C138" s="2" t="str">
        <f ca="1">VLOOKUP(A138,Daten1!$B$3:$AB$33,23,FALSE)</f>
        <v>27y = 54</v>
      </c>
      <c r="D138" t="str">
        <f ca="1">VLOOKUP(A138,Daten1!$B$3:$AB$33,24,FALSE)</f>
        <v>| : 27</v>
      </c>
      <c r="F138" s="4">
        <f t="shared" si="16"/>
        <v>4</v>
      </c>
      <c r="H138" s="2" t="str">
        <f ca="1">VLOOKUP(F138,Daten1!$B$3:$AB$33,23,FALSE)</f>
        <v>15y = -75</v>
      </c>
      <c r="I138" t="str">
        <f ca="1">VLOOKUP(F138,Daten1!$B$3:$AB$33,24,FALSE)</f>
        <v>| : 15</v>
      </c>
    </row>
    <row r="139" spans="1:13" ht="13" x14ac:dyDescent="0.3">
      <c r="A139" s="4">
        <f t="shared" si="15"/>
        <v>3</v>
      </c>
      <c r="C139" s="14" t="str">
        <f ca="1">VLOOKUP(A139,Daten1!$B$3:$AB$33,25,FALSE)</f>
        <v>y = 2</v>
      </c>
      <c r="F139" s="4">
        <f t="shared" si="16"/>
        <v>4</v>
      </c>
      <c r="H139" s="14" t="str">
        <f ca="1">VLOOKUP(F139,Daten1!$B$3:$AB$33,25,FALSE)</f>
        <v>y = -5</v>
      </c>
    </row>
    <row r="140" spans="1:13" ht="4.25" customHeight="1" x14ac:dyDescent="0.25">
      <c r="A140" s="4">
        <f t="shared" si="15"/>
        <v>3</v>
      </c>
      <c r="C140" s="2"/>
      <c r="F140" s="4">
        <f t="shared" si="16"/>
        <v>4</v>
      </c>
      <c r="H140" s="2"/>
    </row>
    <row r="141" spans="1:13" x14ac:dyDescent="0.25">
      <c r="A141" s="4">
        <f t="shared" si="15"/>
        <v>3</v>
      </c>
      <c r="C141" s="17" t="s">
        <v>18</v>
      </c>
      <c r="F141" s="4">
        <f t="shared" si="16"/>
        <v>4</v>
      </c>
      <c r="H141" s="17" t="s">
        <v>18</v>
      </c>
    </row>
    <row r="142" spans="1:13" x14ac:dyDescent="0.25">
      <c r="A142" s="4">
        <f t="shared" si="15"/>
        <v>3</v>
      </c>
      <c r="C142" s="2" t="str">
        <f ca="1">VLOOKUP(A142,Daten1!$B$3:$BB$33,29,FALSE)</f>
        <v>-1x -5·2 = -14</v>
      </c>
      <c r="D142" s="1" t="s">
        <v>19</v>
      </c>
      <c r="F142" s="4">
        <f t="shared" si="16"/>
        <v>4</v>
      </c>
      <c r="H142" s="2" t="str">
        <f ca="1">VLOOKUP(F142,Daten1!$B$3:$BB$33,29,FALSE)</f>
        <v>-1x + 5·(-5) = -29</v>
      </c>
      <c r="I142" s="1" t="s">
        <v>19</v>
      </c>
      <c r="K142" s="15"/>
      <c r="L142" s="2"/>
      <c r="M142" s="1"/>
    </row>
    <row r="143" spans="1:13" x14ac:dyDescent="0.25">
      <c r="A143" s="4">
        <f t="shared" si="15"/>
        <v>3</v>
      </c>
      <c r="B143" s="1"/>
      <c r="C143" s="2" t="str">
        <f ca="1">VLOOKUP(A143,Daten1!$B$3:$BB$33,32,FALSE)</f>
        <v>-1x -10 = -14</v>
      </c>
      <c r="D143" s="13" t="str">
        <f ca="1">VLOOKUP(A143,Daten1!$B$3:$BB$33,35,FALSE)</f>
        <v>| +10</v>
      </c>
      <c r="F143" s="4">
        <f t="shared" si="16"/>
        <v>4</v>
      </c>
      <c r="G143" s="1"/>
      <c r="H143" s="2" t="str">
        <f ca="1">VLOOKUP(F143,Daten1!$B$3:$BB$33,32,FALSE)</f>
        <v>-1x -25 = -29</v>
      </c>
      <c r="I143" s="13" t="str">
        <f ca="1">VLOOKUP(F143,Daten1!$B$3:$BB$33,35,FALSE)</f>
        <v>| +25</v>
      </c>
      <c r="K143" s="15"/>
      <c r="L143" s="2"/>
      <c r="M143" s="16"/>
    </row>
    <row r="144" spans="1:13" x14ac:dyDescent="0.25">
      <c r="A144" s="4">
        <f t="shared" si="15"/>
        <v>3</v>
      </c>
      <c r="C144" s="2" t="str">
        <f ca="1">VLOOKUP(A144,Daten1!$B$3:$BB$33,38,FALSE)</f>
        <v>-1x = -4</v>
      </c>
      <c r="D144" s="13" t="str">
        <f ca="1">VLOOKUP(A144,Daten1!$B$3:$BB$33,41,FALSE)</f>
        <v>| :(-1)</v>
      </c>
      <c r="F144" s="4">
        <f t="shared" si="16"/>
        <v>4</v>
      </c>
      <c r="H144" s="2" t="str">
        <f ca="1">VLOOKUP(F144,Daten1!$B$3:$BB$33,38,FALSE)</f>
        <v>-1x = -4</v>
      </c>
      <c r="I144" s="13" t="str">
        <f ca="1">VLOOKUP(F144,Daten1!$B$3:$BB$33,41,FALSE)</f>
        <v>| :(-1)</v>
      </c>
      <c r="K144" s="15"/>
      <c r="L144" s="2"/>
      <c r="M144" s="16"/>
    </row>
    <row r="145" spans="1:13" ht="13" x14ac:dyDescent="0.3">
      <c r="A145" s="4">
        <f t="shared" si="15"/>
        <v>3</v>
      </c>
      <c r="C145" s="14" t="str">
        <f ca="1">VLOOKUP(A145,Daten1!$B$3:$BB$33,42,FALSE)</f>
        <v>x = 4</v>
      </c>
      <c r="F145" s="4">
        <f t="shared" si="16"/>
        <v>4</v>
      </c>
      <c r="H145" s="14" t="str">
        <f ca="1">VLOOKUP(F145,Daten1!$B$3:$BB$33,42,FALSE)</f>
        <v>x = 4</v>
      </c>
      <c r="K145" s="14"/>
      <c r="L145" s="2"/>
      <c r="M145" s="12"/>
    </row>
    <row r="146" spans="1:13" ht="4.25" customHeight="1" x14ac:dyDescent="0.25">
      <c r="A146" s="4">
        <f t="shared" si="15"/>
        <v>3</v>
      </c>
      <c r="C146" s="1"/>
      <c r="F146" s="4">
        <f t="shared" si="16"/>
        <v>4</v>
      </c>
      <c r="H146" s="1"/>
    </row>
    <row r="147" spans="1:13" ht="13" x14ac:dyDescent="0.3">
      <c r="A147" s="4">
        <f t="shared" si="15"/>
        <v>3</v>
      </c>
      <c r="C147" s="14" t="str">
        <f ca="1">VLOOKUP(A147,Daten1!$B$3:$BB$33,43,FALSE)</f>
        <v>L = { (4|2) }</v>
      </c>
      <c r="F147" s="4">
        <f t="shared" si="16"/>
        <v>4</v>
      </c>
      <c r="H147" s="14" t="str">
        <f ca="1">VLOOKUP(F147,Daten1!$B$3:$BB$33,43,FALSE)</f>
        <v>L = { (4|-5) }</v>
      </c>
    </row>
    <row r="148" spans="1:13" ht="13" x14ac:dyDescent="0.3">
      <c r="A148" s="4"/>
      <c r="C148" s="14"/>
      <c r="F148" s="4"/>
      <c r="H148" s="14"/>
    </row>
    <row r="149" spans="1:13" ht="13" x14ac:dyDescent="0.3">
      <c r="A149" s="4"/>
      <c r="C149" s="14"/>
      <c r="F149" s="4"/>
      <c r="H149" s="14"/>
    </row>
    <row r="150" spans="1:13" x14ac:dyDescent="0.25">
      <c r="A150" s="4"/>
      <c r="C150" s="2"/>
      <c r="F150" s="4"/>
      <c r="H150" s="2"/>
    </row>
    <row r="151" spans="1:13" x14ac:dyDescent="0.25">
      <c r="A151" s="4"/>
      <c r="F151" s="4"/>
    </row>
    <row r="152" spans="1:13" x14ac:dyDescent="0.25">
      <c r="A152" s="4"/>
      <c r="F152" s="4"/>
    </row>
    <row r="153" spans="1:13" x14ac:dyDescent="0.25">
      <c r="A153" s="4"/>
      <c r="B153" s="1"/>
      <c r="C153" s="2"/>
      <c r="F153" s="4"/>
      <c r="G153" s="1"/>
      <c r="H153" s="2"/>
    </row>
    <row r="154" spans="1:13" x14ac:dyDescent="0.25">
      <c r="A154" s="4"/>
      <c r="C154" s="2"/>
      <c r="F154" s="4"/>
      <c r="H154" s="2"/>
    </row>
    <row r="155" spans="1:13" x14ac:dyDescent="0.25">
      <c r="A155" s="4"/>
      <c r="C155" s="2"/>
      <c r="F155" s="4"/>
      <c r="H155" s="2"/>
    </row>
    <row r="156" spans="1:13" x14ac:dyDescent="0.25">
      <c r="A156" s="4"/>
      <c r="C156" s="1"/>
      <c r="F156" s="4"/>
      <c r="H156" s="1"/>
    </row>
    <row r="157" spans="1:13" x14ac:dyDescent="0.25">
      <c r="A157" s="4"/>
      <c r="C157" s="2"/>
      <c r="F157" s="4"/>
      <c r="H157" s="2"/>
    </row>
    <row r="158" spans="1:13" x14ac:dyDescent="0.25">
      <c r="A158" s="4"/>
      <c r="C158" s="2"/>
      <c r="F158" s="4"/>
      <c r="H158" s="2"/>
    </row>
    <row r="159" spans="1:13" x14ac:dyDescent="0.25">
      <c r="A159" s="4"/>
      <c r="C159" s="2"/>
      <c r="F159" s="4"/>
      <c r="H159" s="2"/>
    </row>
    <row r="160" spans="1:13" x14ac:dyDescent="0.25">
      <c r="A160" s="4"/>
      <c r="F160" s="4"/>
    </row>
    <row r="161" spans="1:8" x14ac:dyDescent="0.25">
      <c r="A161" s="4"/>
      <c r="F161" s="4"/>
    </row>
    <row r="162" spans="1:8" x14ac:dyDescent="0.25">
      <c r="A162" s="4"/>
      <c r="B162" s="1"/>
      <c r="C162" s="2"/>
      <c r="F162" s="4"/>
      <c r="G162" s="1"/>
      <c r="H162" s="2"/>
    </row>
    <row r="163" spans="1:8" x14ac:dyDescent="0.25">
      <c r="A163" s="4"/>
      <c r="C163" s="2"/>
      <c r="F163" s="4"/>
      <c r="H163" s="2"/>
    </row>
    <row r="164" spans="1:8" x14ac:dyDescent="0.25">
      <c r="A164" s="4"/>
      <c r="C164" s="2"/>
      <c r="F164" s="4"/>
      <c r="H164" s="2"/>
    </row>
    <row r="165" spans="1:8" x14ac:dyDescent="0.25">
      <c r="A165" s="4"/>
      <c r="C165" s="1"/>
      <c r="F165" s="4"/>
      <c r="H165" s="1"/>
    </row>
    <row r="166" spans="1:8" x14ac:dyDescent="0.25">
      <c r="A166" s="4"/>
      <c r="C166" s="2"/>
      <c r="F166" s="4"/>
      <c r="H166" s="2"/>
    </row>
    <row r="167" spans="1:8" x14ac:dyDescent="0.25">
      <c r="A167" s="4"/>
      <c r="C167" s="2"/>
      <c r="F167" s="4"/>
      <c r="H167" s="2"/>
    </row>
    <row r="168" spans="1:8" x14ac:dyDescent="0.25">
      <c r="A168" s="4"/>
      <c r="C168" s="2"/>
      <c r="F168" s="4"/>
      <c r="H168" s="2"/>
    </row>
    <row r="169" spans="1:8" x14ac:dyDescent="0.25">
      <c r="A169" s="4"/>
      <c r="F169" s="4"/>
    </row>
    <row r="170" spans="1:8" x14ac:dyDescent="0.25">
      <c r="A170" s="4"/>
      <c r="F170" s="4"/>
    </row>
    <row r="171" spans="1:8" x14ac:dyDescent="0.25">
      <c r="A171" s="4"/>
      <c r="B171" s="1"/>
      <c r="C171" s="2"/>
      <c r="F171" s="4"/>
      <c r="G171" s="1"/>
      <c r="H171" s="2"/>
    </row>
    <row r="172" spans="1:8" x14ac:dyDescent="0.25">
      <c r="A172" s="4"/>
      <c r="C172" s="2"/>
      <c r="F172" s="4"/>
      <c r="H172" s="2"/>
    </row>
    <row r="173" spans="1:8" x14ac:dyDescent="0.25">
      <c r="A173" s="4"/>
      <c r="C173" s="2"/>
      <c r="F173" s="4"/>
      <c r="H173" s="2"/>
    </row>
    <row r="174" spans="1:8" x14ac:dyDescent="0.25">
      <c r="A174" s="4"/>
      <c r="C174" s="1"/>
      <c r="F174" s="4"/>
      <c r="H174" s="1"/>
    </row>
    <row r="175" spans="1:8" x14ac:dyDescent="0.25">
      <c r="A175" s="4"/>
      <c r="C175" s="2"/>
      <c r="F175" s="4"/>
      <c r="H175" s="2"/>
    </row>
    <row r="176" spans="1:8" x14ac:dyDescent="0.25">
      <c r="A176" s="4"/>
      <c r="C176" s="2"/>
      <c r="F176" s="4"/>
      <c r="H176" s="2"/>
    </row>
    <row r="177" spans="1:8" x14ac:dyDescent="0.25">
      <c r="A177" s="4"/>
      <c r="C177" s="2"/>
      <c r="F177" s="4"/>
      <c r="H177" s="2"/>
    </row>
    <row r="178" spans="1:8" x14ac:dyDescent="0.25">
      <c r="A178" s="4"/>
      <c r="F178" s="4"/>
    </row>
    <row r="179" spans="1:8" x14ac:dyDescent="0.25">
      <c r="A179" s="4"/>
      <c r="C179" s="2"/>
      <c r="F179" s="4"/>
      <c r="H179" s="2"/>
    </row>
    <row r="180" spans="1:8" x14ac:dyDescent="0.25">
      <c r="A180" s="4"/>
      <c r="C180" s="2"/>
      <c r="F180" s="4"/>
      <c r="H180" s="2"/>
    </row>
    <row r="181" spans="1:8" x14ac:dyDescent="0.25">
      <c r="A181" s="4"/>
      <c r="C181" s="2"/>
      <c r="F181" s="4"/>
      <c r="H181" s="2"/>
    </row>
    <row r="182" spans="1:8" x14ac:dyDescent="0.25">
      <c r="A182" s="4"/>
      <c r="C182" s="1"/>
      <c r="F182" s="4"/>
      <c r="H182" s="1"/>
    </row>
    <row r="183" spans="1:8" x14ac:dyDescent="0.25">
      <c r="A183" s="4"/>
      <c r="C183" s="2"/>
      <c r="F183" s="4"/>
      <c r="H183" s="2"/>
    </row>
    <row r="184" spans="1:8" x14ac:dyDescent="0.25">
      <c r="A184" s="4"/>
      <c r="C184" s="2"/>
      <c r="F184" s="4"/>
      <c r="H184" s="2"/>
    </row>
    <row r="185" spans="1:8" x14ac:dyDescent="0.25">
      <c r="A185" s="4"/>
      <c r="C185" s="2"/>
      <c r="F185" s="4"/>
      <c r="H185" s="2"/>
    </row>
    <row r="186" spans="1:8" x14ac:dyDescent="0.25">
      <c r="A186" s="26"/>
      <c r="F186" s="26"/>
    </row>
    <row r="187" spans="1:8" x14ac:dyDescent="0.25">
      <c r="A187" s="4"/>
      <c r="B187" s="1"/>
      <c r="C187" s="2"/>
      <c r="E187" s="5"/>
      <c r="F187" s="4"/>
      <c r="G187" s="1"/>
      <c r="H187" s="2"/>
    </row>
    <row r="188" spans="1:8" x14ac:dyDescent="0.25">
      <c r="A188" s="4"/>
      <c r="C188" s="2"/>
      <c r="F188" s="4"/>
      <c r="H188" s="2"/>
    </row>
    <row r="189" spans="1:8" x14ac:dyDescent="0.25">
      <c r="A189" s="4"/>
      <c r="C189" s="2"/>
      <c r="F189" s="4"/>
      <c r="H189" s="2"/>
    </row>
    <row r="190" spans="1:8" x14ac:dyDescent="0.25">
      <c r="A190" s="4"/>
      <c r="C190" s="2"/>
      <c r="F190" s="4"/>
      <c r="H190" s="2"/>
    </row>
    <row r="191" spans="1:8" x14ac:dyDescent="0.25">
      <c r="A191" s="4"/>
      <c r="C191" s="1"/>
      <c r="F191" s="4"/>
      <c r="H191" s="1"/>
    </row>
    <row r="192" spans="1:8" x14ac:dyDescent="0.25">
      <c r="A192" s="4"/>
      <c r="C192" s="2"/>
      <c r="F192" s="4"/>
      <c r="H192" s="2"/>
    </row>
    <row r="193" spans="1:8" x14ac:dyDescent="0.25">
      <c r="A193" s="4"/>
      <c r="C193" s="2"/>
      <c r="F193" s="4"/>
      <c r="H193" s="2"/>
    </row>
    <row r="194" spans="1:8" x14ac:dyDescent="0.25">
      <c r="A194" s="4"/>
      <c r="C194" s="2"/>
      <c r="F194" s="4"/>
      <c r="H194" s="2"/>
    </row>
    <row r="195" spans="1:8" x14ac:dyDescent="0.25">
      <c r="A195" s="26"/>
      <c r="F195" s="26"/>
    </row>
    <row r="196" spans="1:8" x14ac:dyDescent="0.25">
      <c r="A196" s="4"/>
      <c r="B196" s="1"/>
      <c r="C196" s="2"/>
      <c r="E196" s="5"/>
      <c r="F196" s="4"/>
      <c r="G196" s="1"/>
      <c r="H196" s="2"/>
    </row>
    <row r="197" spans="1:8" x14ac:dyDescent="0.25">
      <c r="A197" s="4"/>
      <c r="C197" s="2"/>
      <c r="F197" s="4"/>
      <c r="H197" s="2"/>
    </row>
    <row r="198" spans="1:8" x14ac:dyDescent="0.25">
      <c r="A198" s="4"/>
      <c r="C198" s="2"/>
      <c r="F198" s="4"/>
      <c r="H198" s="2"/>
    </row>
    <row r="199" spans="1:8" x14ac:dyDescent="0.25">
      <c r="A199" s="4"/>
      <c r="C199" s="2"/>
      <c r="F199" s="4"/>
      <c r="H199" s="2"/>
    </row>
    <row r="200" spans="1:8" x14ac:dyDescent="0.25">
      <c r="A200" s="4"/>
      <c r="C200" s="1"/>
      <c r="F200" s="4"/>
      <c r="H200" s="1"/>
    </row>
    <row r="201" spans="1:8" x14ac:dyDescent="0.25">
      <c r="A201" s="4"/>
      <c r="C201" s="2"/>
      <c r="F201" s="4"/>
      <c r="H201" s="2"/>
    </row>
    <row r="202" spans="1:8" x14ac:dyDescent="0.25">
      <c r="A202" s="4"/>
      <c r="C202" s="2"/>
      <c r="F202" s="4"/>
      <c r="H202" s="2"/>
    </row>
    <row r="203" spans="1:8" x14ac:dyDescent="0.25">
      <c r="A203" s="4"/>
      <c r="C203" s="2"/>
      <c r="F203" s="4"/>
      <c r="H203" s="2"/>
    </row>
    <row r="204" spans="1:8" x14ac:dyDescent="0.25">
      <c r="A204" s="26"/>
      <c r="F204" s="26"/>
    </row>
    <row r="205" spans="1:8" x14ac:dyDescent="0.25">
      <c r="A205" s="4"/>
      <c r="B205" s="1"/>
      <c r="C205" s="2"/>
      <c r="E205" s="5"/>
      <c r="F205" s="4"/>
      <c r="G205" s="1"/>
      <c r="H205" s="2"/>
    </row>
    <row r="206" spans="1:8" x14ac:dyDescent="0.25">
      <c r="A206" s="4"/>
      <c r="C206" s="2"/>
      <c r="F206" s="4"/>
      <c r="H206" s="2"/>
    </row>
    <row r="207" spans="1:8" x14ac:dyDescent="0.25">
      <c r="A207" s="4"/>
      <c r="C207" s="2"/>
      <c r="F207" s="4"/>
      <c r="H207" s="2"/>
    </row>
    <row r="208" spans="1:8" x14ac:dyDescent="0.25">
      <c r="A208" s="4"/>
      <c r="C208" s="2"/>
      <c r="F208" s="4"/>
      <c r="H208" s="2"/>
    </row>
    <row r="209" spans="1:8" x14ac:dyDescent="0.25">
      <c r="A209" s="4"/>
      <c r="C209" s="1"/>
      <c r="F209" s="4"/>
      <c r="H209" s="1"/>
    </row>
    <row r="210" spans="1:8" x14ac:dyDescent="0.25">
      <c r="A210" s="4"/>
      <c r="C210" s="2"/>
      <c r="F210" s="4"/>
      <c r="H210" s="2"/>
    </row>
    <row r="211" spans="1:8" x14ac:dyDescent="0.25">
      <c r="A211" s="4"/>
      <c r="C211" s="2"/>
      <c r="F211" s="4"/>
      <c r="H211" s="2"/>
    </row>
    <row r="212" spans="1:8" x14ac:dyDescent="0.25">
      <c r="A212" s="4"/>
      <c r="C212" s="2"/>
      <c r="F212" s="4"/>
      <c r="H212" s="2"/>
    </row>
    <row r="213" spans="1:8" x14ac:dyDescent="0.25">
      <c r="A213" s="26"/>
      <c r="F213" s="26"/>
    </row>
    <row r="214" spans="1:8" x14ac:dyDescent="0.25">
      <c r="A214" s="4"/>
      <c r="B214" s="1"/>
      <c r="C214" s="2"/>
      <c r="E214" s="5"/>
      <c r="F214" s="4"/>
      <c r="G214" s="1"/>
      <c r="H214" s="2"/>
    </row>
    <row r="215" spans="1:8" x14ac:dyDescent="0.25">
      <c r="A215" s="4"/>
      <c r="C215" s="2"/>
      <c r="F215" s="4"/>
      <c r="H215" s="2"/>
    </row>
    <row r="216" spans="1:8" x14ac:dyDescent="0.25">
      <c r="A216" s="4"/>
      <c r="C216" s="2"/>
      <c r="F216" s="4"/>
      <c r="H216" s="2"/>
    </row>
    <row r="217" spans="1:8" x14ac:dyDescent="0.25">
      <c r="A217" s="4"/>
      <c r="C217" s="2"/>
      <c r="F217" s="4"/>
      <c r="H217" s="2"/>
    </row>
    <row r="218" spans="1:8" x14ac:dyDescent="0.25">
      <c r="A218" s="4"/>
      <c r="C218" s="1"/>
      <c r="F218" s="4"/>
      <c r="H218" s="1"/>
    </row>
    <row r="219" spans="1:8" x14ac:dyDescent="0.25">
      <c r="A219" s="4"/>
      <c r="C219" s="2"/>
      <c r="F219" s="4"/>
      <c r="H219" s="2"/>
    </row>
    <row r="220" spans="1:8" x14ac:dyDescent="0.25">
      <c r="A220" s="4"/>
      <c r="C220" s="2"/>
      <c r="F220" s="4"/>
      <c r="H220" s="2"/>
    </row>
    <row r="221" spans="1:8" x14ac:dyDescent="0.25">
      <c r="A221" s="4"/>
      <c r="C221" s="2"/>
      <c r="F221" s="4"/>
      <c r="H221" s="2"/>
    </row>
    <row r="222" spans="1:8" x14ac:dyDescent="0.25">
      <c r="A222" s="4"/>
      <c r="C222" s="2"/>
      <c r="F222" s="4"/>
      <c r="H222" s="2"/>
    </row>
    <row r="223" spans="1:8" x14ac:dyDescent="0.25">
      <c r="A223" s="4"/>
      <c r="C223" s="1"/>
      <c r="F223" s="4"/>
      <c r="H223" s="1"/>
    </row>
    <row r="224" spans="1:8" x14ac:dyDescent="0.25">
      <c r="A224" s="4"/>
      <c r="C224" s="2"/>
      <c r="F224" s="4"/>
      <c r="H224" s="2"/>
    </row>
    <row r="225" spans="1:8" x14ac:dyDescent="0.25">
      <c r="A225" s="4"/>
      <c r="C225" s="2"/>
      <c r="F225" s="4"/>
      <c r="H225" s="2"/>
    </row>
    <row r="226" spans="1:8" x14ac:dyDescent="0.25">
      <c r="A226" s="4"/>
      <c r="C226" s="2"/>
      <c r="F226" s="4"/>
      <c r="H226" s="2"/>
    </row>
    <row r="227" spans="1:8" x14ac:dyDescent="0.25">
      <c r="A227" s="4"/>
      <c r="C227" s="1"/>
      <c r="F227" s="4"/>
      <c r="H227" s="1"/>
    </row>
    <row r="228" spans="1:8" x14ac:dyDescent="0.25">
      <c r="A228" s="4"/>
      <c r="C228" s="2"/>
      <c r="F228" s="4"/>
      <c r="H228" s="2"/>
    </row>
    <row r="229" spans="1:8" x14ac:dyDescent="0.25">
      <c r="A229" s="4"/>
      <c r="C229" s="2"/>
      <c r="F229" s="4"/>
      <c r="H229" s="2"/>
    </row>
    <row r="231" spans="1:8" x14ac:dyDescent="0.25">
      <c r="A231" s="4"/>
      <c r="B231" s="1"/>
      <c r="C231" s="2"/>
      <c r="E231" s="5"/>
      <c r="F231" s="4"/>
      <c r="G231" s="1"/>
      <c r="H231" s="2"/>
    </row>
    <row r="232" spans="1:8" x14ac:dyDescent="0.25">
      <c r="A232" s="4"/>
      <c r="C232" s="2"/>
      <c r="F232" s="4"/>
      <c r="H232" s="2"/>
    </row>
    <row r="233" spans="1:8" x14ac:dyDescent="0.25">
      <c r="A233" s="4"/>
      <c r="C233" s="2"/>
      <c r="F233" s="4"/>
      <c r="H233" s="2"/>
    </row>
    <row r="234" spans="1:8" x14ac:dyDescent="0.25">
      <c r="A234" s="4"/>
      <c r="C234" s="2"/>
      <c r="F234" s="4"/>
      <c r="H234" s="2"/>
    </row>
    <row r="235" spans="1:8" x14ac:dyDescent="0.25">
      <c r="A235" s="4"/>
      <c r="C235" s="1"/>
      <c r="F235" s="4"/>
      <c r="H235" s="1"/>
    </row>
    <row r="236" spans="1:8" x14ac:dyDescent="0.25">
      <c r="A236" s="4"/>
      <c r="C236" s="2"/>
      <c r="F236" s="4"/>
      <c r="H236" s="2"/>
    </row>
    <row r="237" spans="1:8" x14ac:dyDescent="0.25">
      <c r="A237" s="4"/>
      <c r="C237" s="2"/>
      <c r="F237" s="4"/>
      <c r="H237" s="2"/>
    </row>
    <row r="239" spans="1:8" x14ac:dyDescent="0.25">
      <c r="A239" s="4"/>
      <c r="B239" s="1"/>
      <c r="C239" s="2"/>
      <c r="E239" s="5"/>
      <c r="F239" s="4"/>
      <c r="G239" s="1"/>
      <c r="H239" s="2"/>
    </row>
    <row r="240" spans="1:8" x14ac:dyDescent="0.25">
      <c r="A240" s="4"/>
      <c r="C240" s="2"/>
      <c r="F240" s="4"/>
      <c r="H240" s="2"/>
    </row>
    <row r="241" spans="1:8" x14ac:dyDescent="0.25">
      <c r="A241" s="4"/>
      <c r="C241" s="2"/>
      <c r="F241" s="4"/>
      <c r="H241" s="2"/>
    </row>
    <row r="242" spans="1:8" x14ac:dyDescent="0.25">
      <c r="A242" s="4"/>
      <c r="C242" s="2"/>
      <c r="F242" s="4"/>
      <c r="H242" s="2"/>
    </row>
    <row r="243" spans="1:8" x14ac:dyDescent="0.25">
      <c r="A243" s="4"/>
      <c r="C243" s="1"/>
      <c r="F243" s="4"/>
      <c r="H243" s="1"/>
    </row>
    <row r="244" spans="1:8" x14ac:dyDescent="0.25">
      <c r="A244" s="4"/>
      <c r="C244" s="2"/>
      <c r="F244" s="4"/>
      <c r="H244" s="2"/>
    </row>
    <row r="245" spans="1:8" x14ac:dyDescent="0.25">
      <c r="A245" s="4"/>
      <c r="C245" s="2"/>
      <c r="F245" s="4"/>
      <c r="H245" s="2"/>
    </row>
    <row r="247" spans="1:8" x14ac:dyDescent="0.25">
      <c r="A247" s="4"/>
      <c r="B247" s="1"/>
      <c r="C247" s="2"/>
      <c r="E247" s="5"/>
      <c r="F247" s="4"/>
      <c r="G247" s="1"/>
      <c r="H247" s="2"/>
    </row>
    <row r="248" spans="1:8" x14ac:dyDescent="0.25">
      <c r="A248" s="4"/>
      <c r="C248" s="2"/>
      <c r="F248" s="4"/>
      <c r="H248" s="2"/>
    </row>
    <row r="249" spans="1:8" x14ac:dyDescent="0.25">
      <c r="A249" s="4"/>
      <c r="C249" s="2"/>
      <c r="F249" s="4"/>
      <c r="H249" s="2"/>
    </row>
    <row r="250" spans="1:8" x14ac:dyDescent="0.25">
      <c r="A250" s="4"/>
      <c r="C250" s="2"/>
      <c r="F250" s="4"/>
      <c r="H250" s="2"/>
    </row>
    <row r="251" spans="1:8" x14ac:dyDescent="0.25">
      <c r="A251" s="4"/>
      <c r="C251" s="1"/>
      <c r="F251" s="4"/>
      <c r="H251" s="1"/>
    </row>
    <row r="252" spans="1:8" x14ac:dyDescent="0.25">
      <c r="A252" s="4"/>
      <c r="C252" s="2"/>
      <c r="F252" s="4"/>
      <c r="H252" s="2"/>
    </row>
    <row r="253" spans="1:8" x14ac:dyDescent="0.25">
      <c r="A253" s="4"/>
      <c r="C253" s="2"/>
      <c r="F253" s="4"/>
      <c r="H253" s="2"/>
    </row>
    <row r="255" spans="1:8" x14ac:dyDescent="0.25">
      <c r="A255" s="4"/>
      <c r="B255" s="1"/>
      <c r="C255" s="2"/>
      <c r="E255" s="5"/>
      <c r="F255" s="4"/>
      <c r="G255" s="1"/>
      <c r="H255" s="2"/>
    </row>
    <row r="256" spans="1:8" x14ac:dyDescent="0.25">
      <c r="A256" s="4"/>
      <c r="C256" s="2"/>
      <c r="F256" s="4"/>
      <c r="H256" s="2"/>
    </row>
    <row r="257" spans="1:8" x14ac:dyDescent="0.25">
      <c r="A257" s="4"/>
      <c r="C257" s="2"/>
      <c r="F257" s="4"/>
      <c r="H257" s="2"/>
    </row>
    <row r="258" spans="1:8" x14ac:dyDescent="0.25">
      <c r="A258" s="4"/>
      <c r="C258" s="2"/>
      <c r="F258" s="4"/>
      <c r="H258" s="2"/>
    </row>
    <row r="259" spans="1:8" x14ac:dyDescent="0.25">
      <c r="A259" s="4"/>
      <c r="C259" s="1"/>
      <c r="F259" s="4"/>
      <c r="H259" s="1"/>
    </row>
    <row r="260" spans="1:8" x14ac:dyDescent="0.25">
      <c r="A260" s="4"/>
      <c r="C260" s="2"/>
      <c r="F260" s="4"/>
      <c r="H260" s="2"/>
    </row>
    <row r="261" spans="1:8" x14ac:dyDescent="0.25">
      <c r="A261" s="4"/>
      <c r="C261" s="2"/>
      <c r="F261" s="4"/>
      <c r="H261" s="2"/>
    </row>
    <row r="263" spans="1:8" x14ac:dyDescent="0.25">
      <c r="A263" s="4"/>
      <c r="B263" s="1"/>
      <c r="C263" s="2"/>
      <c r="E263" s="5"/>
      <c r="F263" s="4"/>
      <c r="G263" s="1"/>
      <c r="H263" s="2"/>
    </row>
    <row r="264" spans="1:8" x14ac:dyDescent="0.25">
      <c r="A264" s="4"/>
      <c r="C264" s="2"/>
      <c r="F264" s="4"/>
      <c r="H264" s="2"/>
    </row>
    <row r="265" spans="1:8" x14ac:dyDescent="0.25">
      <c r="A265" s="4"/>
      <c r="C265" s="2"/>
      <c r="F265" s="4"/>
      <c r="H265" s="2"/>
    </row>
    <row r="266" spans="1:8" x14ac:dyDescent="0.25">
      <c r="A266" s="4"/>
      <c r="C266" s="2"/>
      <c r="F266" s="4"/>
      <c r="H266" s="2"/>
    </row>
    <row r="267" spans="1:8" x14ac:dyDescent="0.25">
      <c r="A267" s="4"/>
      <c r="C267" s="1"/>
      <c r="F267" s="4"/>
      <c r="H267" s="1"/>
    </row>
    <row r="268" spans="1:8" x14ac:dyDescent="0.25">
      <c r="A268" s="4"/>
      <c r="C268" s="2"/>
      <c r="F268" s="4"/>
      <c r="H268" s="2"/>
    </row>
    <row r="269" spans="1:8" x14ac:dyDescent="0.25">
      <c r="A269" s="4"/>
      <c r="C269" s="2"/>
      <c r="F269" s="4"/>
      <c r="H269" s="2"/>
    </row>
  </sheetData>
  <mergeCells count="4">
    <mergeCell ref="K3:L3"/>
    <mergeCell ref="K2:L2"/>
    <mergeCell ref="A1:I1"/>
    <mergeCell ref="A46:I46"/>
  </mergeCells>
  <phoneticPr fontId="0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rowBreaks count="2" manualBreakCount="2">
    <brk id="46" max="16383" man="1"/>
    <brk id="9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2FB7C-87EF-429C-AC42-70DEBE738F3B}">
  <dimension ref="B1:AA213"/>
  <sheetViews>
    <sheetView workbookViewId="0">
      <selection activeCell="A11" sqref="A11"/>
    </sheetView>
  </sheetViews>
  <sheetFormatPr baseColWidth="10" defaultColWidth="11.54296875" defaultRowHeight="12.5" x14ac:dyDescent="0.25"/>
  <cols>
    <col min="1" max="3" width="11.54296875" style="28"/>
    <col min="4" max="4" width="15" style="28" customWidth="1"/>
    <col min="5" max="5" width="12" style="28" customWidth="1"/>
    <col min="6" max="6" width="15" style="28" customWidth="1"/>
    <col min="7" max="8" width="2.6328125" style="28" bestFit="1" customWidth="1"/>
    <col min="9" max="9" width="3.453125" style="28" bestFit="1" customWidth="1"/>
    <col min="10" max="10" width="3.453125" style="28" customWidth="1"/>
    <col min="11" max="11" width="3.453125" style="28" bestFit="1" customWidth="1"/>
    <col min="12" max="13" width="4" style="28" customWidth="1"/>
    <col min="14" max="14" width="15.453125" style="28" customWidth="1"/>
    <col min="15" max="15" width="6.1796875" style="28" customWidth="1"/>
    <col min="16" max="16" width="15.6328125" style="28" customWidth="1"/>
    <col min="17" max="19" width="11.54296875" style="28"/>
    <col min="20" max="20" width="14.54296875" style="28" bestFit="1" customWidth="1"/>
    <col min="21" max="23" width="11.54296875" style="28"/>
    <col min="24" max="25" width="21.453125" style="28" customWidth="1"/>
    <col min="26" max="26" width="18.81640625" style="28" customWidth="1"/>
    <col min="27" max="16384" width="11.54296875" style="28"/>
  </cols>
  <sheetData>
    <row r="1" spans="2:27" x14ac:dyDescent="0.25">
      <c r="G1" s="28" t="s">
        <v>2</v>
      </c>
      <c r="H1" s="28" t="s">
        <v>3</v>
      </c>
      <c r="I1" s="28" t="s">
        <v>21</v>
      </c>
      <c r="K1" s="28" t="s">
        <v>22</v>
      </c>
    </row>
    <row r="2" spans="2:27" x14ac:dyDescent="0.25">
      <c r="B2" s="28">
        <f t="shared" ref="B2:B32" ca="1" si="0">_xlfn.RANK.EQ(C2,$C$2:$C$32,FALSE)</f>
        <v>7</v>
      </c>
      <c r="C2" s="42">
        <f ca="1">IF(OR(K2=0,M2=0,J2=L2,L2-J2=1,L2-J2=-1),0,RAND())</f>
        <v>0.63073555373078427</v>
      </c>
      <c r="D2" s="43" t="str">
        <f ca="1">-G2*J2&amp;"x "&amp;IF(G2&lt;0,G2,"+ "&amp;G2)&amp;"y = "&amp;G2*K2</f>
        <v>10x -2y = 50</v>
      </c>
      <c r="E2" s="42" t="str">
        <f t="shared" ref="E2:E32" ca="1" si="1">"y = "&amp;J2&amp;"x "&amp;IF(K2&lt;0,K2,"+ "&amp;K2)</f>
        <v>y = 5x -25</v>
      </c>
      <c r="F2" s="43" t="str">
        <f ca="1">L2*G2&amp;"x "&amp;IF(-G2&lt;0,-G2,"+ "&amp;-G2)&amp;"y = "&amp;-G2*M2</f>
        <v>10x + 2y = 30</v>
      </c>
      <c r="G2" s="42">
        <f ca="1">(-1)^RANDBETWEEN(1,2)*RANDBETWEEN(2,5)</f>
        <v>-2</v>
      </c>
      <c r="H2" s="42">
        <f t="shared" ref="H2:J20" ca="1" si="2">(-1)^RANDBETWEEN(1,2)*RANDBETWEEN(1,5)</f>
        <v>4</v>
      </c>
      <c r="I2" s="42">
        <f t="shared" ca="1" si="2"/>
        <v>-5</v>
      </c>
      <c r="J2" s="42">
        <f t="shared" ca="1" si="2"/>
        <v>5</v>
      </c>
      <c r="K2" s="42">
        <f t="shared" ref="K2:K32" ca="1" si="3">I2-H2*J2</f>
        <v>-25</v>
      </c>
      <c r="L2" s="42">
        <f t="shared" ref="L2:L32" ca="1" si="4">(-1)^RANDBETWEEN(1,2)*RANDBETWEEN(1,5)</f>
        <v>-5</v>
      </c>
      <c r="M2" s="42">
        <f t="shared" ref="M2:M32" ca="1" si="5">I2-L2*H2</f>
        <v>15</v>
      </c>
      <c r="N2" s="43" t="str">
        <f ca="1">"I + II:      "&amp;-G2*J2+L2*G2&amp;"x = "&amp;G2*K2-G2*M2</f>
        <v>I + II:      20x = 80</v>
      </c>
      <c r="O2" s="43" t="str">
        <f ca="1">IF(-G2*J2+L2*G2&gt;0,"| : "&amp;-G2*J2+L2*G2,"| : ("&amp;-G2*J2+L2*G2&amp;")")</f>
        <v>| : 20</v>
      </c>
      <c r="P2" s="43" t="str">
        <f ca="1">"x = "&amp;H2</f>
        <v>x = 4</v>
      </c>
      <c r="R2" s="43" t="s">
        <v>26</v>
      </c>
      <c r="T2" s="42" t="str">
        <f ca="1">-G2*J2&amp;" · "&amp;IF(H2&lt;0,"("&amp;H2&amp;")",H2)&amp;" "&amp;IF(G2&lt;0,G2,"+ "&amp;G2)&amp;"y = "&amp;G2*K2</f>
        <v>10 · 4 -2y = 50</v>
      </c>
      <c r="U2" s="28" t="s">
        <v>28</v>
      </c>
      <c r="V2" s="42" t="str">
        <f ca="1">-G2*J2*H2&amp;" "&amp;IF(G2&lt;0,G2,"+ "&amp;G2)&amp;"y = "&amp;G2*K2</f>
        <v>40 -2y = 50</v>
      </c>
      <c r="W2" s="42" t="str">
        <f ca="1">"| "&amp;IF(G2*J2*H2&gt;0,"+ "&amp;G2*J2*H2,G2*J2*H2)</f>
        <v>| -40</v>
      </c>
      <c r="X2" s="43" t="str">
        <f ca="1">G2&amp;"y = "&amp;G2*K2+G2*J2*H2</f>
        <v>-2y = 10</v>
      </c>
      <c r="Y2" s="42" t="str">
        <f ca="1">"| : "&amp;IF(G2&lt;0,"("&amp;G2&amp;")",G2)</f>
        <v>| : (-2)</v>
      </c>
      <c r="Z2" s="43" t="str">
        <f ca="1">"y = "&amp;I2</f>
        <v>y = -5</v>
      </c>
      <c r="AA2" s="43" t="str">
        <f ca="1">"L = { ("&amp;H2&amp;"|"&amp;I2&amp;") }"</f>
        <v>L = { (4|-5) }</v>
      </c>
    </row>
    <row r="3" spans="2:27" x14ac:dyDescent="0.25">
      <c r="B3" s="28">
        <f t="shared" ca="1" si="0"/>
        <v>20</v>
      </c>
      <c r="C3" s="42">
        <f t="shared" ref="C3:C32" ca="1" si="6">IF(OR(K3=0,M3=0,J3=L3,L3-J3=1,L3-J3=-1),0,RAND())</f>
        <v>0.12748539439213591</v>
      </c>
      <c r="D3" s="43" t="str">
        <f t="shared" ref="D3:D32" ca="1" si="7">-G3*J3&amp;"x "&amp;IF(G3&lt;0,G3,"+ "&amp;G3)&amp;"y = "&amp;G3*K3</f>
        <v>-10x + 5y = 10</v>
      </c>
      <c r="E3" s="42" t="str">
        <f t="shared" ca="1" si="1"/>
        <v>y = 2x + 2</v>
      </c>
      <c r="F3" s="43" t="str">
        <f t="shared" ref="F3:F32" ca="1" si="8">L3*G3&amp;"x "&amp;IF(-G3&lt;0,-G3,"+ "&amp;-G3)&amp;"y = "&amp;-G3*M3</f>
        <v>-20x -5y = 50</v>
      </c>
      <c r="G3" s="42">
        <f t="shared" ref="G3:G32" ca="1" si="9">(-1)^RANDBETWEEN(1,2)*RANDBETWEEN(2,5)</f>
        <v>5</v>
      </c>
      <c r="H3" s="42">
        <f t="shared" ca="1" si="2"/>
        <v>-2</v>
      </c>
      <c r="I3" s="42">
        <f t="shared" ca="1" si="2"/>
        <v>-2</v>
      </c>
      <c r="J3" s="42">
        <f t="shared" ca="1" si="2"/>
        <v>2</v>
      </c>
      <c r="K3" s="42">
        <f t="shared" ca="1" si="3"/>
        <v>2</v>
      </c>
      <c r="L3" s="42">
        <f t="shared" ca="1" si="4"/>
        <v>-4</v>
      </c>
      <c r="M3" s="42">
        <f t="shared" ca="1" si="5"/>
        <v>-10</v>
      </c>
      <c r="N3" s="43" t="str">
        <f t="shared" ref="N3:N32" ca="1" si="10">"I + II:      "&amp;-G3*J3+L3*G3&amp;"x = "&amp;G3*K3-G3*M3</f>
        <v>I + II:      -30x = 60</v>
      </c>
      <c r="O3" s="43" t="str">
        <f t="shared" ref="O3:O32" ca="1" si="11">IF(-G3*J3+L3*G3&gt;0,"| : "&amp;-G3*J3+L3*G3,"| : ("&amp;-G3*J3+L3*G3&amp;")")</f>
        <v>| : (-30)</v>
      </c>
      <c r="P3" s="43" t="str">
        <f t="shared" ref="P3:P32" ca="1" si="12">"x = "&amp;H3</f>
        <v>x = -2</v>
      </c>
      <c r="R3" s="43" t="s">
        <v>26</v>
      </c>
      <c r="T3" s="42" t="str">
        <f t="shared" ref="T3:T32" ca="1" si="13">-G3*J3&amp;" · "&amp;IF(H3&lt;0,"("&amp;H3&amp;")",H3)&amp;" "&amp;IF(G3&lt;0,G3,"+ "&amp;G3)&amp;"y = "&amp;G3*K3</f>
        <v>-10 · (-2) + 5y = 10</v>
      </c>
      <c r="U3" s="28" t="s">
        <v>28</v>
      </c>
      <c r="V3" s="42" t="str">
        <f t="shared" ref="V3:V32" ca="1" si="14">-G3*J3*H3&amp;" "&amp;IF(G3&lt;0,G3,"+ "&amp;G3)&amp;"y = "&amp;G3*K3</f>
        <v>20 + 5y = 10</v>
      </c>
      <c r="W3" s="42" t="str">
        <f t="shared" ref="W3:W32" ca="1" si="15">"| "&amp;IF(G3*J3*H3&gt;0,"+ "&amp;G3*J3*H3,G3*J3*H3)</f>
        <v>| -20</v>
      </c>
      <c r="X3" s="43" t="str">
        <f t="shared" ref="X3:X32" ca="1" si="16">G3&amp;"y = "&amp;G3*K3+G3*J3*H3</f>
        <v>5y = -10</v>
      </c>
      <c r="Y3" s="42" t="str">
        <f t="shared" ref="Y3:Y32" ca="1" si="17">"| : "&amp;IF(G3&lt;0,"("&amp;G3&amp;")",G3)</f>
        <v>| : 5</v>
      </c>
      <c r="Z3" s="43" t="str">
        <f t="shared" ref="Z3:Z32" ca="1" si="18">"y = "&amp;I3</f>
        <v>y = -2</v>
      </c>
      <c r="AA3" s="43" t="str">
        <f t="shared" ref="AA3:AA32" ca="1" si="19">"L = { ("&amp;H3&amp;"|"&amp;I3&amp;") }"</f>
        <v>L = { (-2|-2) }</v>
      </c>
    </row>
    <row r="4" spans="2:27" x14ac:dyDescent="0.25">
      <c r="B4" s="28">
        <f t="shared" ca="1" si="0"/>
        <v>21</v>
      </c>
      <c r="C4" s="42">
        <f t="shared" ca="1" si="6"/>
        <v>0</v>
      </c>
      <c r="D4" s="43" t="str">
        <f t="shared" ca="1" si="7"/>
        <v>-8x + 2y = -14</v>
      </c>
      <c r="E4" s="42" t="str">
        <f t="shared" ca="1" si="1"/>
        <v>y = 4x -7</v>
      </c>
      <c r="F4" s="43" t="str">
        <f t="shared" ca="1" si="8"/>
        <v>10x -2y = 18</v>
      </c>
      <c r="G4" s="42">
        <f t="shared" ca="1" si="9"/>
        <v>2</v>
      </c>
      <c r="H4" s="42">
        <f t="shared" ca="1" si="2"/>
        <v>2</v>
      </c>
      <c r="I4" s="42">
        <f t="shared" ca="1" si="2"/>
        <v>1</v>
      </c>
      <c r="J4" s="42">
        <f t="shared" ca="1" si="2"/>
        <v>4</v>
      </c>
      <c r="K4" s="42">
        <f t="shared" ca="1" si="3"/>
        <v>-7</v>
      </c>
      <c r="L4" s="42">
        <f t="shared" ca="1" si="4"/>
        <v>5</v>
      </c>
      <c r="M4" s="42">
        <f t="shared" ca="1" si="5"/>
        <v>-9</v>
      </c>
      <c r="N4" s="43" t="str">
        <f t="shared" ca="1" si="10"/>
        <v>I + II:      2x = 4</v>
      </c>
      <c r="O4" s="43" t="str">
        <f t="shared" ca="1" si="11"/>
        <v>| : 2</v>
      </c>
      <c r="P4" s="43" t="str">
        <f t="shared" ca="1" si="12"/>
        <v>x = 2</v>
      </c>
      <c r="R4" s="43" t="s">
        <v>26</v>
      </c>
      <c r="T4" s="42" t="str">
        <f t="shared" ca="1" si="13"/>
        <v>-8 · 2 + 2y = -14</v>
      </c>
      <c r="U4" s="28" t="s">
        <v>28</v>
      </c>
      <c r="V4" s="42" t="str">
        <f t="shared" ca="1" si="14"/>
        <v>-16 + 2y = -14</v>
      </c>
      <c r="W4" s="42" t="str">
        <f t="shared" ca="1" si="15"/>
        <v>| + 16</v>
      </c>
      <c r="X4" s="43" t="str">
        <f t="shared" ca="1" si="16"/>
        <v>2y = 2</v>
      </c>
      <c r="Y4" s="42" t="str">
        <f t="shared" ca="1" si="17"/>
        <v>| : 2</v>
      </c>
      <c r="Z4" s="43" t="str">
        <f t="shared" ca="1" si="18"/>
        <v>y = 1</v>
      </c>
      <c r="AA4" s="43" t="str">
        <f t="shared" ca="1" si="19"/>
        <v>L = { (2|1) }</v>
      </c>
    </row>
    <row r="5" spans="2:27" x14ac:dyDescent="0.25">
      <c r="B5" s="28">
        <f t="shared" ca="1" si="0"/>
        <v>21</v>
      </c>
      <c r="C5" s="42">
        <f t="shared" ca="1" si="6"/>
        <v>0</v>
      </c>
      <c r="D5" s="43" t="str">
        <f t="shared" ca="1" si="7"/>
        <v>-20x + 5y = -75</v>
      </c>
      <c r="E5" s="42" t="str">
        <f t="shared" ca="1" si="1"/>
        <v>y = 4x -15</v>
      </c>
      <c r="F5" s="43" t="str">
        <f t="shared" ca="1" si="8"/>
        <v>15x -5y = 50</v>
      </c>
      <c r="G5" s="42">
        <f t="shared" ca="1" si="9"/>
        <v>5</v>
      </c>
      <c r="H5" s="42">
        <f t="shared" ca="1" si="2"/>
        <v>5</v>
      </c>
      <c r="I5" s="42">
        <f t="shared" ca="1" si="2"/>
        <v>5</v>
      </c>
      <c r="J5" s="42">
        <f t="shared" ca="1" si="2"/>
        <v>4</v>
      </c>
      <c r="K5" s="42">
        <f t="shared" ca="1" si="3"/>
        <v>-15</v>
      </c>
      <c r="L5" s="42">
        <f t="shared" ca="1" si="4"/>
        <v>3</v>
      </c>
      <c r="M5" s="42">
        <f t="shared" ca="1" si="5"/>
        <v>-10</v>
      </c>
      <c r="N5" s="43" t="str">
        <f t="shared" ca="1" si="10"/>
        <v>I + II:      -5x = -25</v>
      </c>
      <c r="O5" s="43" t="str">
        <f t="shared" ca="1" si="11"/>
        <v>| : (-5)</v>
      </c>
      <c r="P5" s="43" t="str">
        <f t="shared" ca="1" si="12"/>
        <v>x = 5</v>
      </c>
      <c r="R5" s="43" t="s">
        <v>26</v>
      </c>
      <c r="T5" s="42" t="str">
        <f t="shared" ca="1" si="13"/>
        <v>-20 · 5 + 5y = -75</v>
      </c>
      <c r="U5" s="28" t="s">
        <v>28</v>
      </c>
      <c r="V5" s="42" t="str">
        <f t="shared" ca="1" si="14"/>
        <v>-100 + 5y = -75</v>
      </c>
      <c r="W5" s="42" t="str">
        <f t="shared" ca="1" si="15"/>
        <v>| + 100</v>
      </c>
      <c r="X5" s="43" t="str">
        <f t="shared" ca="1" si="16"/>
        <v>5y = 25</v>
      </c>
      <c r="Y5" s="42" t="str">
        <f t="shared" ca="1" si="17"/>
        <v>| : 5</v>
      </c>
      <c r="Z5" s="43" t="str">
        <f t="shared" ca="1" si="18"/>
        <v>y = 5</v>
      </c>
      <c r="AA5" s="43" t="str">
        <f t="shared" ca="1" si="19"/>
        <v>L = { (5|5) }</v>
      </c>
    </row>
    <row r="6" spans="2:27" x14ac:dyDescent="0.25">
      <c r="B6" s="28">
        <f t="shared" ca="1" si="0"/>
        <v>21</v>
      </c>
      <c r="C6" s="42">
        <f t="shared" ca="1" si="6"/>
        <v>0</v>
      </c>
      <c r="D6" s="43" t="str">
        <f t="shared" ca="1" si="7"/>
        <v>4x + 2y = -20</v>
      </c>
      <c r="E6" s="42" t="str">
        <f t="shared" ca="1" si="1"/>
        <v>y = -2x -10</v>
      </c>
      <c r="F6" s="43" t="str">
        <f t="shared" ca="1" si="8"/>
        <v>-4x -2y = 20</v>
      </c>
      <c r="G6" s="42">
        <f t="shared" ca="1" si="9"/>
        <v>2</v>
      </c>
      <c r="H6" s="42">
        <f t="shared" ca="1" si="2"/>
        <v>-4</v>
      </c>
      <c r="I6" s="42">
        <f t="shared" ca="1" si="2"/>
        <v>-2</v>
      </c>
      <c r="J6" s="42">
        <f t="shared" ca="1" si="2"/>
        <v>-2</v>
      </c>
      <c r="K6" s="42">
        <f t="shared" ca="1" si="3"/>
        <v>-10</v>
      </c>
      <c r="L6" s="42">
        <f t="shared" ca="1" si="4"/>
        <v>-2</v>
      </c>
      <c r="M6" s="42">
        <f t="shared" ca="1" si="5"/>
        <v>-10</v>
      </c>
      <c r="N6" s="43" t="str">
        <f t="shared" ca="1" si="10"/>
        <v>I + II:      0x = 0</v>
      </c>
      <c r="O6" s="43" t="str">
        <f t="shared" ca="1" si="11"/>
        <v>| : (0)</v>
      </c>
      <c r="P6" s="43" t="str">
        <f t="shared" ca="1" si="12"/>
        <v>x = -4</v>
      </c>
      <c r="R6" s="43" t="s">
        <v>26</v>
      </c>
      <c r="T6" s="42" t="str">
        <f t="shared" ca="1" si="13"/>
        <v>4 · (-4) + 2y = -20</v>
      </c>
      <c r="U6" s="28" t="s">
        <v>28</v>
      </c>
      <c r="V6" s="42" t="str">
        <f t="shared" ca="1" si="14"/>
        <v>-16 + 2y = -20</v>
      </c>
      <c r="W6" s="42" t="str">
        <f t="shared" ca="1" si="15"/>
        <v>| + 16</v>
      </c>
      <c r="X6" s="43" t="str">
        <f t="shared" ca="1" si="16"/>
        <v>2y = -4</v>
      </c>
      <c r="Y6" s="42" t="str">
        <f t="shared" ca="1" si="17"/>
        <v>| : 2</v>
      </c>
      <c r="Z6" s="43" t="str">
        <f t="shared" ca="1" si="18"/>
        <v>y = -2</v>
      </c>
      <c r="AA6" s="43" t="str">
        <f t="shared" ca="1" si="19"/>
        <v>L = { (-4|-2) }</v>
      </c>
    </row>
    <row r="7" spans="2:27" x14ac:dyDescent="0.25">
      <c r="B7" s="28">
        <f t="shared" ca="1" si="0"/>
        <v>14</v>
      </c>
      <c r="C7" s="42">
        <f t="shared" ca="1" si="6"/>
        <v>0.30427709478268139</v>
      </c>
      <c r="D7" s="43" t="str">
        <f t="shared" ca="1" si="7"/>
        <v>6x -2y = -28</v>
      </c>
      <c r="E7" s="42" t="str">
        <f t="shared" ca="1" si="1"/>
        <v>y = 3x + 14</v>
      </c>
      <c r="F7" s="43" t="str">
        <f t="shared" ca="1" si="8"/>
        <v>4x + 2y = -2</v>
      </c>
      <c r="G7" s="42">
        <f t="shared" ca="1" si="9"/>
        <v>-2</v>
      </c>
      <c r="H7" s="42">
        <f t="shared" ca="1" si="2"/>
        <v>-3</v>
      </c>
      <c r="I7" s="42">
        <f t="shared" ca="1" si="2"/>
        <v>5</v>
      </c>
      <c r="J7" s="42">
        <f t="shared" ca="1" si="2"/>
        <v>3</v>
      </c>
      <c r="K7" s="42">
        <f t="shared" ca="1" si="3"/>
        <v>14</v>
      </c>
      <c r="L7" s="42">
        <f t="shared" ca="1" si="4"/>
        <v>-2</v>
      </c>
      <c r="M7" s="42">
        <f t="shared" ca="1" si="5"/>
        <v>-1</v>
      </c>
      <c r="N7" s="43" t="str">
        <f t="shared" ca="1" si="10"/>
        <v>I + II:      10x = -30</v>
      </c>
      <c r="O7" s="43" t="str">
        <f t="shared" ca="1" si="11"/>
        <v>| : 10</v>
      </c>
      <c r="P7" s="43" t="str">
        <f t="shared" ca="1" si="12"/>
        <v>x = -3</v>
      </c>
      <c r="R7" s="43" t="s">
        <v>26</v>
      </c>
      <c r="T7" s="42" t="str">
        <f t="shared" ca="1" si="13"/>
        <v>6 · (-3) -2y = -28</v>
      </c>
      <c r="U7" s="28" t="s">
        <v>28</v>
      </c>
      <c r="V7" s="42" t="str">
        <f t="shared" ca="1" si="14"/>
        <v>-18 -2y = -28</v>
      </c>
      <c r="W7" s="42" t="str">
        <f t="shared" ca="1" si="15"/>
        <v>| + 18</v>
      </c>
      <c r="X7" s="43" t="str">
        <f t="shared" ca="1" si="16"/>
        <v>-2y = -10</v>
      </c>
      <c r="Y7" s="42" t="str">
        <f t="shared" ca="1" si="17"/>
        <v>| : (-2)</v>
      </c>
      <c r="Z7" s="43" t="str">
        <f t="shared" ca="1" si="18"/>
        <v>y = 5</v>
      </c>
      <c r="AA7" s="43" t="str">
        <f t="shared" ca="1" si="19"/>
        <v>L = { (-3|5) }</v>
      </c>
    </row>
    <row r="8" spans="2:27" x14ac:dyDescent="0.25">
      <c r="B8" s="28">
        <f t="shared" ca="1" si="0"/>
        <v>21</v>
      </c>
      <c r="C8" s="42">
        <f t="shared" ca="1" si="6"/>
        <v>0</v>
      </c>
      <c r="D8" s="43" t="str">
        <f t="shared" ca="1" si="7"/>
        <v>-25x + 5y = 0</v>
      </c>
      <c r="E8" s="42" t="str">
        <f t="shared" ca="1" si="1"/>
        <v>y = 5x + 0</v>
      </c>
      <c r="F8" s="43" t="str">
        <f t="shared" ca="1" si="8"/>
        <v>-20x -5y = -45</v>
      </c>
      <c r="G8" s="42">
        <f t="shared" ca="1" si="9"/>
        <v>5</v>
      </c>
      <c r="H8" s="42">
        <f t="shared" ca="1" si="2"/>
        <v>1</v>
      </c>
      <c r="I8" s="42">
        <f t="shared" ca="1" si="2"/>
        <v>5</v>
      </c>
      <c r="J8" s="42">
        <f t="shared" ca="1" si="2"/>
        <v>5</v>
      </c>
      <c r="K8" s="42">
        <f t="shared" ca="1" si="3"/>
        <v>0</v>
      </c>
      <c r="L8" s="42">
        <f t="shared" ca="1" si="4"/>
        <v>-4</v>
      </c>
      <c r="M8" s="42">
        <f t="shared" ca="1" si="5"/>
        <v>9</v>
      </c>
      <c r="N8" s="43" t="str">
        <f t="shared" ca="1" si="10"/>
        <v>I + II:      -45x = -45</v>
      </c>
      <c r="O8" s="43" t="str">
        <f t="shared" ca="1" si="11"/>
        <v>| : (-45)</v>
      </c>
      <c r="P8" s="43" t="str">
        <f t="shared" ca="1" si="12"/>
        <v>x = 1</v>
      </c>
      <c r="R8" s="43" t="s">
        <v>26</v>
      </c>
      <c r="T8" s="42" t="str">
        <f t="shared" ca="1" si="13"/>
        <v>-25 · 1 + 5y = 0</v>
      </c>
      <c r="U8" s="28" t="s">
        <v>28</v>
      </c>
      <c r="V8" s="42" t="str">
        <f t="shared" ca="1" si="14"/>
        <v>-25 + 5y = 0</v>
      </c>
      <c r="W8" s="42" t="str">
        <f t="shared" ca="1" si="15"/>
        <v>| + 25</v>
      </c>
      <c r="X8" s="43" t="str">
        <f t="shared" ca="1" si="16"/>
        <v>5y = 25</v>
      </c>
      <c r="Y8" s="42" t="str">
        <f t="shared" ca="1" si="17"/>
        <v>| : 5</v>
      </c>
      <c r="Z8" s="43" t="str">
        <f t="shared" ca="1" si="18"/>
        <v>y = 5</v>
      </c>
      <c r="AA8" s="43" t="str">
        <f t="shared" ca="1" si="19"/>
        <v>L = { (1|5) }</v>
      </c>
    </row>
    <row r="9" spans="2:27" x14ac:dyDescent="0.25">
      <c r="B9" s="28">
        <f t="shared" ca="1" si="0"/>
        <v>21</v>
      </c>
      <c r="C9" s="42">
        <f t="shared" ca="1" si="6"/>
        <v>0</v>
      </c>
      <c r="D9" s="43" t="str">
        <f t="shared" ca="1" si="7"/>
        <v>10x -2y = -20</v>
      </c>
      <c r="E9" s="42" t="str">
        <f t="shared" ca="1" si="1"/>
        <v>y = 5x + 10</v>
      </c>
      <c r="F9" s="43" t="str">
        <f t="shared" ca="1" si="8"/>
        <v>-10x + 2y = 20</v>
      </c>
      <c r="G9" s="42">
        <f t="shared" ca="1" si="9"/>
        <v>-2</v>
      </c>
      <c r="H9" s="42">
        <f t="shared" ca="1" si="2"/>
        <v>-1</v>
      </c>
      <c r="I9" s="42">
        <f t="shared" ca="1" si="2"/>
        <v>5</v>
      </c>
      <c r="J9" s="42">
        <f t="shared" ca="1" si="2"/>
        <v>5</v>
      </c>
      <c r="K9" s="42">
        <f t="shared" ca="1" si="3"/>
        <v>10</v>
      </c>
      <c r="L9" s="42">
        <f t="shared" ca="1" si="4"/>
        <v>5</v>
      </c>
      <c r="M9" s="42">
        <f t="shared" ca="1" si="5"/>
        <v>10</v>
      </c>
      <c r="N9" s="43" t="str">
        <f t="shared" ca="1" si="10"/>
        <v>I + II:      0x = 0</v>
      </c>
      <c r="O9" s="43" t="str">
        <f t="shared" ca="1" si="11"/>
        <v>| : (0)</v>
      </c>
      <c r="P9" s="43" t="str">
        <f t="shared" ca="1" si="12"/>
        <v>x = -1</v>
      </c>
      <c r="R9" s="43" t="s">
        <v>26</v>
      </c>
      <c r="T9" s="42" t="str">
        <f t="shared" ca="1" si="13"/>
        <v>10 · (-1) -2y = -20</v>
      </c>
      <c r="U9" s="28" t="s">
        <v>28</v>
      </c>
      <c r="V9" s="42" t="str">
        <f t="shared" ca="1" si="14"/>
        <v>-10 -2y = -20</v>
      </c>
      <c r="W9" s="42" t="str">
        <f t="shared" ca="1" si="15"/>
        <v>| + 10</v>
      </c>
      <c r="X9" s="43" t="str">
        <f t="shared" ca="1" si="16"/>
        <v>-2y = -10</v>
      </c>
      <c r="Y9" s="42" t="str">
        <f t="shared" ca="1" si="17"/>
        <v>| : (-2)</v>
      </c>
      <c r="Z9" s="43" t="str">
        <f t="shared" ca="1" si="18"/>
        <v>y = 5</v>
      </c>
      <c r="AA9" s="43" t="str">
        <f t="shared" ca="1" si="19"/>
        <v>L = { (-1|5) }</v>
      </c>
    </row>
    <row r="10" spans="2:27" x14ac:dyDescent="0.25">
      <c r="B10" s="28">
        <f t="shared" ca="1" si="0"/>
        <v>3</v>
      </c>
      <c r="C10" s="42">
        <f t="shared" ca="1" si="6"/>
        <v>0.82510161371634583</v>
      </c>
      <c r="D10" s="43" t="str">
        <f t="shared" ca="1" si="7"/>
        <v>10x + 2y = 38</v>
      </c>
      <c r="E10" s="42" t="str">
        <f t="shared" ca="1" si="1"/>
        <v>y = -5x + 19</v>
      </c>
      <c r="F10" s="43" t="str">
        <f t="shared" ca="1" si="8"/>
        <v>-2x -2y = -6</v>
      </c>
      <c r="G10" s="42">
        <f t="shared" ca="1" si="9"/>
        <v>2</v>
      </c>
      <c r="H10" s="42">
        <f t="shared" ca="1" si="2"/>
        <v>4</v>
      </c>
      <c r="I10" s="42">
        <f t="shared" ca="1" si="2"/>
        <v>-1</v>
      </c>
      <c r="J10" s="42">
        <f t="shared" ca="1" si="2"/>
        <v>-5</v>
      </c>
      <c r="K10" s="42">
        <f t="shared" ca="1" si="3"/>
        <v>19</v>
      </c>
      <c r="L10" s="42">
        <f t="shared" ca="1" si="4"/>
        <v>-1</v>
      </c>
      <c r="M10" s="42">
        <f t="shared" ca="1" si="5"/>
        <v>3</v>
      </c>
      <c r="N10" s="43" t="str">
        <f t="shared" ca="1" si="10"/>
        <v>I + II:      8x = 32</v>
      </c>
      <c r="O10" s="43" t="str">
        <f t="shared" ca="1" si="11"/>
        <v>| : 8</v>
      </c>
      <c r="P10" s="43" t="str">
        <f t="shared" ca="1" si="12"/>
        <v>x = 4</v>
      </c>
      <c r="R10" s="43" t="s">
        <v>26</v>
      </c>
      <c r="T10" s="42" t="str">
        <f t="shared" ca="1" si="13"/>
        <v>10 · 4 + 2y = 38</v>
      </c>
      <c r="U10" s="28" t="s">
        <v>28</v>
      </c>
      <c r="V10" s="42" t="str">
        <f t="shared" ca="1" si="14"/>
        <v>40 + 2y = 38</v>
      </c>
      <c r="W10" s="42" t="str">
        <f t="shared" ca="1" si="15"/>
        <v>| -40</v>
      </c>
      <c r="X10" s="43" t="str">
        <f t="shared" ca="1" si="16"/>
        <v>2y = -2</v>
      </c>
      <c r="Y10" s="42" t="str">
        <f t="shared" ca="1" si="17"/>
        <v>| : 2</v>
      </c>
      <c r="Z10" s="43" t="str">
        <f t="shared" ca="1" si="18"/>
        <v>y = -1</v>
      </c>
      <c r="AA10" s="43" t="str">
        <f t="shared" ca="1" si="19"/>
        <v>L = { (4|-1) }</v>
      </c>
    </row>
    <row r="11" spans="2:27" x14ac:dyDescent="0.25">
      <c r="B11" s="28">
        <f t="shared" ca="1" si="0"/>
        <v>13</v>
      </c>
      <c r="C11" s="42">
        <f t="shared" ca="1" si="6"/>
        <v>0.30705904270104312</v>
      </c>
      <c r="D11" s="43" t="str">
        <f t="shared" ca="1" si="7"/>
        <v>8x + 2y = 2</v>
      </c>
      <c r="E11" s="42" t="str">
        <f t="shared" ca="1" si="1"/>
        <v>y = -4x + 1</v>
      </c>
      <c r="F11" s="43" t="str">
        <f t="shared" ca="1" si="8"/>
        <v>6x -2y = 12</v>
      </c>
      <c r="G11" s="42">
        <f t="shared" ca="1" si="9"/>
        <v>2</v>
      </c>
      <c r="H11" s="42">
        <f t="shared" ca="1" si="2"/>
        <v>1</v>
      </c>
      <c r="I11" s="42">
        <f t="shared" ca="1" si="2"/>
        <v>-3</v>
      </c>
      <c r="J11" s="42">
        <f t="shared" ca="1" si="2"/>
        <v>-4</v>
      </c>
      <c r="K11" s="42">
        <f t="shared" ca="1" si="3"/>
        <v>1</v>
      </c>
      <c r="L11" s="42">
        <f t="shared" ca="1" si="4"/>
        <v>3</v>
      </c>
      <c r="M11" s="42">
        <f t="shared" ca="1" si="5"/>
        <v>-6</v>
      </c>
      <c r="N11" s="43" t="str">
        <f t="shared" ca="1" si="10"/>
        <v>I + II:      14x = 14</v>
      </c>
      <c r="O11" s="43" t="str">
        <f t="shared" ca="1" si="11"/>
        <v>| : 14</v>
      </c>
      <c r="P11" s="43" t="str">
        <f t="shared" ca="1" si="12"/>
        <v>x = 1</v>
      </c>
      <c r="R11" s="43" t="s">
        <v>26</v>
      </c>
      <c r="T11" s="42" t="str">
        <f t="shared" ca="1" si="13"/>
        <v>8 · 1 + 2y = 2</v>
      </c>
      <c r="U11" s="28" t="s">
        <v>28</v>
      </c>
      <c r="V11" s="42" t="str">
        <f t="shared" ca="1" si="14"/>
        <v>8 + 2y = 2</v>
      </c>
      <c r="W11" s="42" t="str">
        <f t="shared" ca="1" si="15"/>
        <v>| -8</v>
      </c>
      <c r="X11" s="43" t="str">
        <f t="shared" ca="1" si="16"/>
        <v>2y = -6</v>
      </c>
      <c r="Y11" s="42" t="str">
        <f t="shared" ca="1" si="17"/>
        <v>| : 2</v>
      </c>
      <c r="Z11" s="43" t="str">
        <f t="shared" ca="1" si="18"/>
        <v>y = -3</v>
      </c>
      <c r="AA11" s="43" t="str">
        <f t="shared" ca="1" si="19"/>
        <v>L = { (1|-3) }</v>
      </c>
    </row>
    <row r="12" spans="2:27" x14ac:dyDescent="0.25">
      <c r="B12" s="28">
        <f t="shared" ca="1" si="0"/>
        <v>21</v>
      </c>
      <c r="C12" s="42">
        <f t="shared" ca="1" si="6"/>
        <v>0</v>
      </c>
      <c r="D12" s="43" t="str">
        <f t="shared" ca="1" si="7"/>
        <v>5x -5y = 15</v>
      </c>
      <c r="E12" s="42" t="str">
        <f t="shared" ca="1" si="1"/>
        <v>y = 1x -3</v>
      </c>
      <c r="F12" s="43" t="str">
        <f t="shared" ca="1" si="8"/>
        <v>-5x + 5y = -15</v>
      </c>
      <c r="G12" s="42">
        <f t="shared" ca="1" si="9"/>
        <v>-5</v>
      </c>
      <c r="H12" s="42">
        <f t="shared" ca="1" si="2"/>
        <v>1</v>
      </c>
      <c r="I12" s="42">
        <f t="shared" ca="1" si="2"/>
        <v>-2</v>
      </c>
      <c r="J12" s="42">
        <f t="shared" ca="1" si="2"/>
        <v>1</v>
      </c>
      <c r="K12" s="42">
        <f t="shared" ca="1" si="3"/>
        <v>-3</v>
      </c>
      <c r="L12" s="42">
        <f t="shared" ca="1" si="4"/>
        <v>1</v>
      </c>
      <c r="M12" s="42">
        <f t="shared" ca="1" si="5"/>
        <v>-3</v>
      </c>
      <c r="N12" s="43" t="str">
        <f t="shared" ca="1" si="10"/>
        <v>I + II:      0x = 0</v>
      </c>
      <c r="O12" s="43" t="str">
        <f t="shared" ca="1" si="11"/>
        <v>| : (0)</v>
      </c>
      <c r="P12" s="43" t="str">
        <f t="shared" ca="1" si="12"/>
        <v>x = 1</v>
      </c>
      <c r="R12" s="43" t="s">
        <v>26</v>
      </c>
      <c r="T12" s="42" t="str">
        <f t="shared" ca="1" si="13"/>
        <v>5 · 1 -5y = 15</v>
      </c>
      <c r="U12" s="28" t="s">
        <v>28</v>
      </c>
      <c r="V12" s="42" t="str">
        <f t="shared" ca="1" si="14"/>
        <v>5 -5y = 15</v>
      </c>
      <c r="W12" s="42" t="str">
        <f t="shared" ca="1" si="15"/>
        <v>| -5</v>
      </c>
      <c r="X12" s="43" t="str">
        <f t="shared" ca="1" si="16"/>
        <v>-5y = 10</v>
      </c>
      <c r="Y12" s="42" t="str">
        <f t="shared" ca="1" si="17"/>
        <v>| : (-5)</v>
      </c>
      <c r="Z12" s="43" t="str">
        <f t="shared" ca="1" si="18"/>
        <v>y = -2</v>
      </c>
      <c r="AA12" s="43" t="str">
        <f t="shared" ca="1" si="19"/>
        <v>L = { (1|-2) }</v>
      </c>
    </row>
    <row r="13" spans="2:27" x14ac:dyDescent="0.25">
      <c r="B13" s="28">
        <f t="shared" ca="1" si="0"/>
        <v>21</v>
      </c>
      <c r="C13" s="42">
        <f t="shared" ca="1" si="6"/>
        <v>0</v>
      </c>
      <c r="D13" s="43" t="str">
        <f t="shared" ca="1" si="7"/>
        <v>8x + 2y = 4</v>
      </c>
      <c r="E13" s="42" t="str">
        <f t="shared" ca="1" si="1"/>
        <v>y = -4x + 2</v>
      </c>
      <c r="F13" s="43" t="str">
        <f t="shared" ca="1" si="8"/>
        <v>-4x -2y = 0</v>
      </c>
      <c r="G13" s="42">
        <f t="shared" ca="1" si="9"/>
        <v>2</v>
      </c>
      <c r="H13" s="42">
        <f t="shared" ca="1" si="2"/>
        <v>1</v>
      </c>
      <c r="I13" s="42">
        <f t="shared" ca="1" si="2"/>
        <v>-2</v>
      </c>
      <c r="J13" s="42">
        <f t="shared" ca="1" si="2"/>
        <v>-4</v>
      </c>
      <c r="K13" s="42">
        <f t="shared" ca="1" si="3"/>
        <v>2</v>
      </c>
      <c r="L13" s="42">
        <f t="shared" ca="1" si="4"/>
        <v>-2</v>
      </c>
      <c r="M13" s="42">
        <f t="shared" ca="1" si="5"/>
        <v>0</v>
      </c>
      <c r="N13" s="43" t="str">
        <f t="shared" ca="1" si="10"/>
        <v>I + II:      4x = 4</v>
      </c>
      <c r="O13" s="43" t="str">
        <f t="shared" ca="1" si="11"/>
        <v>| : 4</v>
      </c>
      <c r="P13" s="43" t="str">
        <f t="shared" ca="1" si="12"/>
        <v>x = 1</v>
      </c>
      <c r="R13" s="43" t="s">
        <v>26</v>
      </c>
      <c r="T13" s="42" t="str">
        <f t="shared" ca="1" si="13"/>
        <v>8 · 1 + 2y = 4</v>
      </c>
      <c r="U13" s="28" t="s">
        <v>28</v>
      </c>
      <c r="V13" s="42" t="str">
        <f t="shared" ca="1" si="14"/>
        <v>8 + 2y = 4</v>
      </c>
      <c r="W13" s="42" t="str">
        <f t="shared" ca="1" si="15"/>
        <v>| -8</v>
      </c>
      <c r="X13" s="43" t="str">
        <f t="shared" ca="1" si="16"/>
        <v>2y = -4</v>
      </c>
      <c r="Y13" s="42" t="str">
        <f t="shared" ca="1" si="17"/>
        <v>| : 2</v>
      </c>
      <c r="Z13" s="43" t="str">
        <f t="shared" ca="1" si="18"/>
        <v>y = -2</v>
      </c>
      <c r="AA13" s="43" t="str">
        <f t="shared" ca="1" si="19"/>
        <v>L = { (1|-2) }</v>
      </c>
    </row>
    <row r="14" spans="2:27" x14ac:dyDescent="0.25">
      <c r="B14" s="28">
        <f t="shared" ca="1" si="0"/>
        <v>5</v>
      </c>
      <c r="C14" s="42">
        <f t="shared" ca="1" si="6"/>
        <v>0.79221975919080534</v>
      </c>
      <c r="D14" s="43" t="str">
        <f t="shared" ca="1" si="7"/>
        <v>-4x -2y = -22</v>
      </c>
      <c r="E14" s="42" t="str">
        <f t="shared" ca="1" si="1"/>
        <v>y = -2x + 11</v>
      </c>
      <c r="F14" s="43" t="str">
        <f t="shared" ca="1" si="8"/>
        <v>-2x + 2y = 4</v>
      </c>
      <c r="G14" s="42">
        <f t="shared" ca="1" si="9"/>
        <v>-2</v>
      </c>
      <c r="H14" s="42">
        <f t="shared" ca="1" si="2"/>
        <v>3</v>
      </c>
      <c r="I14" s="42">
        <f t="shared" ca="1" si="2"/>
        <v>5</v>
      </c>
      <c r="J14" s="42">
        <f t="shared" ca="1" si="2"/>
        <v>-2</v>
      </c>
      <c r="K14" s="42">
        <f t="shared" ca="1" si="3"/>
        <v>11</v>
      </c>
      <c r="L14" s="42">
        <f t="shared" ca="1" si="4"/>
        <v>1</v>
      </c>
      <c r="M14" s="42">
        <f t="shared" ca="1" si="5"/>
        <v>2</v>
      </c>
      <c r="N14" s="43" t="str">
        <f t="shared" ca="1" si="10"/>
        <v>I + II:      -6x = -18</v>
      </c>
      <c r="O14" s="43" t="str">
        <f t="shared" ca="1" si="11"/>
        <v>| : (-6)</v>
      </c>
      <c r="P14" s="43" t="str">
        <f t="shared" ca="1" si="12"/>
        <v>x = 3</v>
      </c>
      <c r="R14" s="43" t="s">
        <v>26</v>
      </c>
      <c r="T14" s="42" t="str">
        <f t="shared" ca="1" si="13"/>
        <v>-4 · 3 -2y = -22</v>
      </c>
      <c r="U14" s="28" t="s">
        <v>28</v>
      </c>
      <c r="V14" s="42" t="str">
        <f t="shared" ca="1" si="14"/>
        <v>-12 -2y = -22</v>
      </c>
      <c r="W14" s="42" t="str">
        <f t="shared" ca="1" si="15"/>
        <v>| + 12</v>
      </c>
      <c r="X14" s="43" t="str">
        <f t="shared" ca="1" si="16"/>
        <v>-2y = -10</v>
      </c>
      <c r="Y14" s="42" t="str">
        <f t="shared" ca="1" si="17"/>
        <v>| : (-2)</v>
      </c>
      <c r="Z14" s="43" t="str">
        <f t="shared" ca="1" si="18"/>
        <v>y = 5</v>
      </c>
      <c r="AA14" s="43" t="str">
        <f t="shared" ca="1" si="19"/>
        <v>L = { (3|5) }</v>
      </c>
    </row>
    <row r="15" spans="2:27" x14ac:dyDescent="0.25">
      <c r="B15" s="28">
        <f t="shared" ca="1" si="0"/>
        <v>4</v>
      </c>
      <c r="C15" s="42">
        <f t="shared" ca="1" si="6"/>
        <v>0.81683654096800806</v>
      </c>
      <c r="D15" s="43" t="str">
        <f t="shared" ca="1" si="7"/>
        <v>-3x + 3y = -3</v>
      </c>
      <c r="E15" s="42" t="str">
        <f t="shared" ca="1" si="1"/>
        <v>y = 1x -1</v>
      </c>
      <c r="F15" s="43" t="str">
        <f t="shared" ca="1" si="8"/>
        <v>-12x -3y = -57</v>
      </c>
      <c r="G15" s="42">
        <f t="shared" ca="1" si="9"/>
        <v>3</v>
      </c>
      <c r="H15" s="42">
        <f t="shared" ca="1" si="2"/>
        <v>4</v>
      </c>
      <c r="I15" s="42">
        <f t="shared" ca="1" si="2"/>
        <v>3</v>
      </c>
      <c r="J15" s="42">
        <f t="shared" ca="1" si="2"/>
        <v>1</v>
      </c>
      <c r="K15" s="42">
        <f t="shared" ca="1" si="3"/>
        <v>-1</v>
      </c>
      <c r="L15" s="42">
        <f t="shared" ca="1" si="4"/>
        <v>-4</v>
      </c>
      <c r="M15" s="42">
        <f t="shared" ca="1" si="5"/>
        <v>19</v>
      </c>
      <c r="N15" s="43" t="str">
        <f t="shared" ca="1" si="10"/>
        <v>I + II:      -15x = -60</v>
      </c>
      <c r="O15" s="43" t="str">
        <f t="shared" ca="1" si="11"/>
        <v>| : (-15)</v>
      </c>
      <c r="P15" s="43" t="str">
        <f t="shared" ca="1" si="12"/>
        <v>x = 4</v>
      </c>
      <c r="R15" s="43" t="s">
        <v>26</v>
      </c>
      <c r="T15" s="42" t="str">
        <f t="shared" ca="1" si="13"/>
        <v>-3 · 4 + 3y = -3</v>
      </c>
      <c r="U15" s="28" t="s">
        <v>28</v>
      </c>
      <c r="V15" s="42" t="str">
        <f t="shared" ca="1" si="14"/>
        <v>-12 + 3y = -3</v>
      </c>
      <c r="W15" s="42" t="str">
        <f t="shared" ca="1" si="15"/>
        <v>| + 12</v>
      </c>
      <c r="X15" s="43" t="str">
        <f t="shared" ca="1" si="16"/>
        <v>3y = 9</v>
      </c>
      <c r="Y15" s="42" t="str">
        <f t="shared" ca="1" si="17"/>
        <v>| : 3</v>
      </c>
      <c r="Z15" s="43" t="str">
        <f t="shared" ca="1" si="18"/>
        <v>y = 3</v>
      </c>
      <c r="AA15" s="43" t="str">
        <f t="shared" ca="1" si="19"/>
        <v>L = { (4|3) }</v>
      </c>
    </row>
    <row r="16" spans="2:27" x14ac:dyDescent="0.25">
      <c r="B16" s="28">
        <f t="shared" ca="1" si="0"/>
        <v>6</v>
      </c>
      <c r="C16" s="42">
        <f t="shared" ca="1" si="6"/>
        <v>0.71001659926534377</v>
      </c>
      <c r="D16" s="43" t="str">
        <f t="shared" ca="1" si="7"/>
        <v>6x + 3y = -39</v>
      </c>
      <c r="E16" s="42" t="str">
        <f t="shared" ca="1" si="1"/>
        <v>y = -2x -13</v>
      </c>
      <c r="F16" s="43" t="str">
        <f t="shared" ca="1" si="8"/>
        <v>9x -3y = -36</v>
      </c>
      <c r="G16" s="42">
        <f t="shared" ca="1" si="9"/>
        <v>3</v>
      </c>
      <c r="H16" s="42">
        <f t="shared" ca="1" si="2"/>
        <v>-5</v>
      </c>
      <c r="I16" s="42">
        <f t="shared" ca="1" si="2"/>
        <v>-3</v>
      </c>
      <c r="J16" s="42">
        <f t="shared" ca="1" si="2"/>
        <v>-2</v>
      </c>
      <c r="K16" s="42">
        <f t="shared" ca="1" si="3"/>
        <v>-13</v>
      </c>
      <c r="L16" s="42">
        <f t="shared" ca="1" si="4"/>
        <v>3</v>
      </c>
      <c r="M16" s="42">
        <f t="shared" ca="1" si="5"/>
        <v>12</v>
      </c>
      <c r="N16" s="43" t="str">
        <f t="shared" ca="1" si="10"/>
        <v>I + II:      15x = -75</v>
      </c>
      <c r="O16" s="43" t="str">
        <f t="shared" ca="1" si="11"/>
        <v>| : 15</v>
      </c>
      <c r="P16" s="43" t="str">
        <f t="shared" ca="1" si="12"/>
        <v>x = -5</v>
      </c>
      <c r="R16" s="43" t="s">
        <v>26</v>
      </c>
      <c r="T16" s="42" t="str">
        <f t="shared" ca="1" si="13"/>
        <v>6 · (-5) + 3y = -39</v>
      </c>
      <c r="U16" s="28" t="s">
        <v>28</v>
      </c>
      <c r="V16" s="42" t="str">
        <f t="shared" ca="1" si="14"/>
        <v>-30 + 3y = -39</v>
      </c>
      <c r="W16" s="42" t="str">
        <f t="shared" ca="1" si="15"/>
        <v>| + 30</v>
      </c>
      <c r="X16" s="43" t="str">
        <f t="shared" ca="1" si="16"/>
        <v>3y = -9</v>
      </c>
      <c r="Y16" s="42" t="str">
        <f t="shared" ca="1" si="17"/>
        <v>| : 3</v>
      </c>
      <c r="Z16" s="43" t="str">
        <f t="shared" ca="1" si="18"/>
        <v>y = -3</v>
      </c>
      <c r="AA16" s="43" t="str">
        <f t="shared" ca="1" si="19"/>
        <v>L = { (-5|-3) }</v>
      </c>
    </row>
    <row r="17" spans="2:27" x14ac:dyDescent="0.25">
      <c r="B17" s="28">
        <f t="shared" ca="1" si="0"/>
        <v>19</v>
      </c>
      <c r="C17" s="42">
        <f t="shared" ca="1" si="6"/>
        <v>0.19067928033236292</v>
      </c>
      <c r="D17" s="43" t="str">
        <f t="shared" ca="1" si="7"/>
        <v>6x -3y = -27</v>
      </c>
      <c r="E17" s="42" t="str">
        <f t="shared" ca="1" si="1"/>
        <v>y = 2x + 9</v>
      </c>
      <c r="F17" s="43" t="str">
        <f t="shared" ca="1" si="8"/>
        <v>3x + 3y = -9</v>
      </c>
      <c r="G17" s="42">
        <f t="shared" ca="1" si="9"/>
        <v>-3</v>
      </c>
      <c r="H17" s="42">
        <f t="shared" ca="1" si="2"/>
        <v>-4</v>
      </c>
      <c r="I17" s="42">
        <f t="shared" ca="1" si="2"/>
        <v>1</v>
      </c>
      <c r="J17" s="42">
        <f t="shared" ca="1" si="2"/>
        <v>2</v>
      </c>
      <c r="K17" s="42">
        <f t="shared" ca="1" si="3"/>
        <v>9</v>
      </c>
      <c r="L17" s="42">
        <f t="shared" ca="1" si="4"/>
        <v>-1</v>
      </c>
      <c r="M17" s="42">
        <f t="shared" ca="1" si="5"/>
        <v>-3</v>
      </c>
      <c r="N17" s="43" t="str">
        <f t="shared" ca="1" si="10"/>
        <v>I + II:      9x = -36</v>
      </c>
      <c r="O17" s="43" t="str">
        <f t="shared" ca="1" si="11"/>
        <v>| : 9</v>
      </c>
      <c r="P17" s="43" t="str">
        <f t="shared" ca="1" si="12"/>
        <v>x = -4</v>
      </c>
      <c r="R17" s="43" t="s">
        <v>26</v>
      </c>
      <c r="T17" s="42" t="str">
        <f t="shared" ca="1" si="13"/>
        <v>6 · (-4) -3y = -27</v>
      </c>
      <c r="U17" s="28" t="s">
        <v>28</v>
      </c>
      <c r="V17" s="42" t="str">
        <f t="shared" ca="1" si="14"/>
        <v>-24 -3y = -27</v>
      </c>
      <c r="W17" s="42" t="str">
        <f t="shared" ca="1" si="15"/>
        <v>| + 24</v>
      </c>
      <c r="X17" s="43" t="str">
        <f t="shared" ca="1" si="16"/>
        <v>-3y = -3</v>
      </c>
      <c r="Y17" s="42" t="str">
        <f t="shared" ca="1" si="17"/>
        <v>| : (-3)</v>
      </c>
      <c r="Z17" s="43" t="str">
        <f t="shared" ca="1" si="18"/>
        <v>y = 1</v>
      </c>
      <c r="AA17" s="43" t="str">
        <f t="shared" ca="1" si="19"/>
        <v>L = { (-4|1) }</v>
      </c>
    </row>
    <row r="18" spans="2:27" x14ac:dyDescent="0.25">
      <c r="B18" s="28">
        <f t="shared" ca="1" si="0"/>
        <v>16</v>
      </c>
      <c r="C18" s="42">
        <f t="shared" ca="1" si="6"/>
        <v>0.21938191651540484</v>
      </c>
      <c r="D18" s="43" t="str">
        <f t="shared" ca="1" si="7"/>
        <v>12x -3y = 27</v>
      </c>
      <c r="E18" s="42" t="str">
        <f t="shared" ca="1" si="1"/>
        <v>y = 4x -9</v>
      </c>
      <c r="F18" s="43" t="str">
        <f t="shared" ca="1" si="8"/>
        <v>12x + 3y = 21</v>
      </c>
      <c r="G18" s="42">
        <f t="shared" ca="1" si="9"/>
        <v>-3</v>
      </c>
      <c r="H18" s="42">
        <f t="shared" ca="1" si="2"/>
        <v>2</v>
      </c>
      <c r="I18" s="42">
        <f t="shared" ca="1" si="2"/>
        <v>-1</v>
      </c>
      <c r="J18" s="42">
        <f t="shared" ca="1" si="2"/>
        <v>4</v>
      </c>
      <c r="K18" s="42">
        <f t="shared" ca="1" si="3"/>
        <v>-9</v>
      </c>
      <c r="L18" s="42">
        <f t="shared" ca="1" si="4"/>
        <v>-4</v>
      </c>
      <c r="M18" s="42">
        <f t="shared" ca="1" si="5"/>
        <v>7</v>
      </c>
      <c r="N18" s="43" t="str">
        <f t="shared" ca="1" si="10"/>
        <v>I + II:      24x = 48</v>
      </c>
      <c r="O18" s="43" t="str">
        <f t="shared" ca="1" si="11"/>
        <v>| : 24</v>
      </c>
      <c r="P18" s="43" t="str">
        <f t="shared" ca="1" si="12"/>
        <v>x = 2</v>
      </c>
      <c r="R18" s="43" t="s">
        <v>26</v>
      </c>
      <c r="T18" s="42" t="str">
        <f t="shared" ca="1" si="13"/>
        <v>12 · 2 -3y = 27</v>
      </c>
      <c r="U18" s="28" t="s">
        <v>28</v>
      </c>
      <c r="V18" s="42" t="str">
        <f t="shared" ca="1" si="14"/>
        <v>24 -3y = 27</v>
      </c>
      <c r="W18" s="42" t="str">
        <f t="shared" ca="1" si="15"/>
        <v>| -24</v>
      </c>
      <c r="X18" s="43" t="str">
        <f t="shared" ca="1" si="16"/>
        <v>-3y = 3</v>
      </c>
      <c r="Y18" s="42" t="str">
        <f t="shared" ca="1" si="17"/>
        <v>| : (-3)</v>
      </c>
      <c r="Z18" s="43" t="str">
        <f t="shared" ca="1" si="18"/>
        <v>y = -1</v>
      </c>
      <c r="AA18" s="43" t="str">
        <f t="shared" ca="1" si="19"/>
        <v>L = { (2|-1) }</v>
      </c>
    </row>
    <row r="19" spans="2:27" x14ac:dyDescent="0.25">
      <c r="B19" s="28">
        <f t="shared" ca="1" si="0"/>
        <v>9</v>
      </c>
      <c r="C19" s="42">
        <f t="shared" ca="1" si="6"/>
        <v>0.50104298721426321</v>
      </c>
      <c r="D19" s="43" t="str">
        <f t="shared" ca="1" si="7"/>
        <v>-20x + 4y = 4</v>
      </c>
      <c r="E19" s="42" t="str">
        <f t="shared" ca="1" si="1"/>
        <v>y = 5x + 1</v>
      </c>
      <c r="F19" s="43" t="str">
        <f t="shared" ca="1" si="8"/>
        <v>4x -4y = 12</v>
      </c>
      <c r="G19" s="42">
        <f t="shared" ca="1" si="9"/>
        <v>4</v>
      </c>
      <c r="H19" s="42">
        <f t="shared" ca="1" si="2"/>
        <v>-1</v>
      </c>
      <c r="I19" s="42">
        <f t="shared" ca="1" si="2"/>
        <v>-4</v>
      </c>
      <c r="J19" s="42">
        <f t="shared" ca="1" si="2"/>
        <v>5</v>
      </c>
      <c r="K19" s="42">
        <f t="shared" ca="1" si="3"/>
        <v>1</v>
      </c>
      <c r="L19" s="42">
        <f t="shared" ca="1" si="4"/>
        <v>1</v>
      </c>
      <c r="M19" s="42">
        <f t="shared" ca="1" si="5"/>
        <v>-3</v>
      </c>
      <c r="N19" s="43" t="str">
        <f t="shared" ca="1" si="10"/>
        <v>I + II:      -16x = 16</v>
      </c>
      <c r="O19" s="43" t="str">
        <f t="shared" ca="1" si="11"/>
        <v>| : (-16)</v>
      </c>
      <c r="P19" s="43" t="str">
        <f t="shared" ca="1" si="12"/>
        <v>x = -1</v>
      </c>
      <c r="R19" s="43" t="s">
        <v>26</v>
      </c>
      <c r="T19" s="42" t="str">
        <f t="shared" ca="1" si="13"/>
        <v>-20 · (-1) + 4y = 4</v>
      </c>
      <c r="U19" s="28" t="s">
        <v>28</v>
      </c>
      <c r="V19" s="42" t="str">
        <f t="shared" ca="1" si="14"/>
        <v>20 + 4y = 4</v>
      </c>
      <c r="W19" s="42" t="str">
        <f t="shared" ca="1" si="15"/>
        <v>| -20</v>
      </c>
      <c r="X19" s="43" t="str">
        <f t="shared" ca="1" si="16"/>
        <v>4y = -16</v>
      </c>
      <c r="Y19" s="42" t="str">
        <f t="shared" ca="1" si="17"/>
        <v>| : 4</v>
      </c>
      <c r="Z19" s="43" t="str">
        <f t="shared" ca="1" si="18"/>
        <v>y = -4</v>
      </c>
      <c r="AA19" s="43" t="str">
        <f t="shared" ca="1" si="19"/>
        <v>L = { (-1|-4) }</v>
      </c>
    </row>
    <row r="20" spans="2:27" x14ac:dyDescent="0.25">
      <c r="B20" s="28">
        <f t="shared" ca="1" si="0"/>
        <v>17</v>
      </c>
      <c r="C20" s="42">
        <f t="shared" ca="1" si="6"/>
        <v>0.20047770635988715</v>
      </c>
      <c r="D20" s="43" t="str">
        <f t="shared" ca="1" si="7"/>
        <v>-15x -3y = -60</v>
      </c>
      <c r="E20" s="42" t="str">
        <f t="shared" ca="1" si="1"/>
        <v>y = -5x + 20</v>
      </c>
      <c r="F20" s="43" t="str">
        <f t="shared" ca="1" si="8"/>
        <v>-9x + 3y = -12</v>
      </c>
      <c r="G20" s="42">
        <f t="shared" ca="1" si="9"/>
        <v>-3</v>
      </c>
      <c r="H20" s="42">
        <f t="shared" ca="1" si="2"/>
        <v>3</v>
      </c>
      <c r="I20" s="42">
        <f t="shared" ca="1" si="2"/>
        <v>5</v>
      </c>
      <c r="J20" s="42">
        <f t="shared" ca="1" si="2"/>
        <v>-5</v>
      </c>
      <c r="K20" s="42">
        <f t="shared" ca="1" si="3"/>
        <v>20</v>
      </c>
      <c r="L20" s="42">
        <f t="shared" ca="1" si="4"/>
        <v>3</v>
      </c>
      <c r="M20" s="42">
        <f t="shared" ca="1" si="5"/>
        <v>-4</v>
      </c>
      <c r="N20" s="43" t="str">
        <f t="shared" ca="1" si="10"/>
        <v>I + II:      -24x = -72</v>
      </c>
      <c r="O20" s="43" t="str">
        <f t="shared" ca="1" si="11"/>
        <v>| : (-24)</v>
      </c>
      <c r="P20" s="43" t="str">
        <f t="shared" ca="1" si="12"/>
        <v>x = 3</v>
      </c>
      <c r="R20" s="43" t="s">
        <v>26</v>
      </c>
      <c r="T20" s="42" t="str">
        <f t="shared" ca="1" si="13"/>
        <v>-15 · 3 -3y = -60</v>
      </c>
      <c r="U20" s="28" t="s">
        <v>28</v>
      </c>
      <c r="V20" s="42" t="str">
        <f t="shared" ca="1" si="14"/>
        <v>-45 -3y = -60</v>
      </c>
      <c r="W20" s="42" t="str">
        <f t="shared" ca="1" si="15"/>
        <v>| + 45</v>
      </c>
      <c r="X20" s="43" t="str">
        <f t="shared" ca="1" si="16"/>
        <v>-3y = -15</v>
      </c>
      <c r="Y20" s="42" t="str">
        <f t="shared" ca="1" si="17"/>
        <v>| : (-3)</v>
      </c>
      <c r="Z20" s="43" t="str">
        <f t="shared" ca="1" si="18"/>
        <v>y = 5</v>
      </c>
      <c r="AA20" s="43" t="str">
        <f t="shared" ca="1" si="19"/>
        <v>L = { (3|5) }</v>
      </c>
    </row>
    <row r="21" spans="2:27" x14ac:dyDescent="0.25">
      <c r="B21" s="28">
        <f t="shared" ca="1" si="0"/>
        <v>21</v>
      </c>
      <c r="C21" s="42">
        <f t="shared" ca="1" si="6"/>
        <v>0</v>
      </c>
      <c r="D21" s="43" t="str">
        <f t="shared" ca="1" si="7"/>
        <v>-16x -4y = 52</v>
      </c>
      <c r="E21" s="42" t="str">
        <f t="shared" ca="1" si="1"/>
        <v>y = -4x -13</v>
      </c>
      <c r="F21" s="43" t="str">
        <f t="shared" ca="1" si="8"/>
        <v>20x + 4y = -68</v>
      </c>
      <c r="G21" s="42">
        <f t="shared" ca="1" si="9"/>
        <v>-4</v>
      </c>
      <c r="H21" s="42">
        <f t="shared" ref="H21:J32" ca="1" si="20">(-1)^RANDBETWEEN(1,2)*RANDBETWEEN(1,5)</f>
        <v>-4</v>
      </c>
      <c r="I21" s="42">
        <f t="shared" ca="1" si="20"/>
        <v>3</v>
      </c>
      <c r="J21" s="42">
        <f t="shared" ca="1" si="20"/>
        <v>-4</v>
      </c>
      <c r="K21" s="42">
        <f t="shared" ca="1" si="3"/>
        <v>-13</v>
      </c>
      <c r="L21" s="42">
        <f t="shared" ca="1" si="4"/>
        <v>-5</v>
      </c>
      <c r="M21" s="42">
        <f t="shared" ca="1" si="5"/>
        <v>-17</v>
      </c>
      <c r="N21" s="43" t="str">
        <f t="shared" ca="1" si="10"/>
        <v>I + II:      4x = -16</v>
      </c>
      <c r="O21" s="43" t="str">
        <f t="shared" ca="1" si="11"/>
        <v>| : 4</v>
      </c>
      <c r="P21" s="43" t="str">
        <f t="shared" ca="1" si="12"/>
        <v>x = -4</v>
      </c>
      <c r="R21" s="43" t="s">
        <v>26</v>
      </c>
      <c r="T21" s="42" t="str">
        <f t="shared" ca="1" si="13"/>
        <v>-16 · (-4) -4y = 52</v>
      </c>
      <c r="U21" s="28" t="s">
        <v>28</v>
      </c>
      <c r="V21" s="42" t="str">
        <f t="shared" ca="1" si="14"/>
        <v>64 -4y = 52</v>
      </c>
      <c r="W21" s="42" t="str">
        <f t="shared" ca="1" si="15"/>
        <v>| -64</v>
      </c>
      <c r="X21" s="43" t="str">
        <f t="shared" ca="1" si="16"/>
        <v>-4y = -12</v>
      </c>
      <c r="Y21" s="42" t="str">
        <f t="shared" ca="1" si="17"/>
        <v>| : (-4)</v>
      </c>
      <c r="Z21" s="43" t="str">
        <f t="shared" ca="1" si="18"/>
        <v>y = 3</v>
      </c>
      <c r="AA21" s="43" t="str">
        <f t="shared" ca="1" si="19"/>
        <v>L = { (-4|3) }</v>
      </c>
    </row>
    <row r="22" spans="2:27" x14ac:dyDescent="0.25">
      <c r="B22" s="28">
        <f t="shared" ca="1" si="0"/>
        <v>11</v>
      </c>
      <c r="C22" s="42">
        <f t="shared" ca="1" si="6"/>
        <v>0.43394380205174343</v>
      </c>
      <c r="D22" s="43" t="str">
        <f t="shared" ca="1" si="7"/>
        <v>-16x -4y = 76</v>
      </c>
      <c r="E22" s="42" t="str">
        <f t="shared" ca="1" si="1"/>
        <v>y = -4x -19</v>
      </c>
      <c r="F22" s="43" t="str">
        <f t="shared" ca="1" si="8"/>
        <v>8x + 4y = -44</v>
      </c>
      <c r="G22" s="42">
        <f t="shared" ca="1" si="9"/>
        <v>-4</v>
      </c>
      <c r="H22" s="42">
        <f t="shared" ca="1" si="20"/>
        <v>-4</v>
      </c>
      <c r="I22" s="42">
        <f t="shared" ca="1" si="20"/>
        <v>-3</v>
      </c>
      <c r="J22" s="42">
        <f t="shared" ca="1" si="20"/>
        <v>-4</v>
      </c>
      <c r="K22" s="42">
        <f t="shared" ca="1" si="3"/>
        <v>-19</v>
      </c>
      <c r="L22" s="42">
        <f t="shared" ca="1" si="4"/>
        <v>-2</v>
      </c>
      <c r="M22" s="42">
        <f t="shared" ca="1" si="5"/>
        <v>-11</v>
      </c>
      <c r="N22" s="43" t="str">
        <f t="shared" ca="1" si="10"/>
        <v>I + II:      -8x = 32</v>
      </c>
      <c r="O22" s="43" t="str">
        <f t="shared" ca="1" si="11"/>
        <v>| : (-8)</v>
      </c>
      <c r="P22" s="43" t="str">
        <f t="shared" ca="1" si="12"/>
        <v>x = -4</v>
      </c>
      <c r="R22" s="43" t="s">
        <v>26</v>
      </c>
      <c r="T22" s="42" t="str">
        <f t="shared" ca="1" si="13"/>
        <v>-16 · (-4) -4y = 76</v>
      </c>
      <c r="U22" s="28" t="s">
        <v>28</v>
      </c>
      <c r="V22" s="42" t="str">
        <f t="shared" ca="1" si="14"/>
        <v>64 -4y = 76</v>
      </c>
      <c r="W22" s="42" t="str">
        <f t="shared" ca="1" si="15"/>
        <v>| -64</v>
      </c>
      <c r="X22" s="43" t="str">
        <f t="shared" ca="1" si="16"/>
        <v>-4y = 12</v>
      </c>
      <c r="Y22" s="42" t="str">
        <f t="shared" ca="1" si="17"/>
        <v>| : (-4)</v>
      </c>
      <c r="Z22" s="43" t="str">
        <f t="shared" ca="1" si="18"/>
        <v>y = -3</v>
      </c>
      <c r="AA22" s="43" t="str">
        <f t="shared" ca="1" si="19"/>
        <v>L = { (-4|-3) }</v>
      </c>
    </row>
    <row r="23" spans="2:27" x14ac:dyDescent="0.25">
      <c r="B23" s="28">
        <f t="shared" ca="1" si="0"/>
        <v>2</v>
      </c>
      <c r="C23" s="42">
        <f t="shared" ca="1" si="6"/>
        <v>0.88549416766016209</v>
      </c>
      <c r="D23" s="43" t="str">
        <f t="shared" ca="1" si="7"/>
        <v>16x + 4y = 56</v>
      </c>
      <c r="E23" s="42" t="str">
        <f t="shared" ca="1" si="1"/>
        <v>y = -4x + 14</v>
      </c>
      <c r="F23" s="43" t="str">
        <f t="shared" ca="1" si="8"/>
        <v>8x -4y = 16</v>
      </c>
      <c r="G23" s="42">
        <f t="shared" ca="1" si="9"/>
        <v>4</v>
      </c>
      <c r="H23" s="42">
        <f t="shared" ca="1" si="20"/>
        <v>3</v>
      </c>
      <c r="I23" s="42">
        <f t="shared" ca="1" si="20"/>
        <v>2</v>
      </c>
      <c r="J23" s="42">
        <f t="shared" ca="1" si="20"/>
        <v>-4</v>
      </c>
      <c r="K23" s="42">
        <f t="shared" ca="1" si="3"/>
        <v>14</v>
      </c>
      <c r="L23" s="42">
        <f t="shared" ca="1" si="4"/>
        <v>2</v>
      </c>
      <c r="M23" s="42">
        <f t="shared" ca="1" si="5"/>
        <v>-4</v>
      </c>
      <c r="N23" s="43" t="str">
        <f t="shared" ca="1" si="10"/>
        <v>I + II:      24x = 72</v>
      </c>
      <c r="O23" s="43" t="str">
        <f t="shared" ca="1" si="11"/>
        <v>| : 24</v>
      </c>
      <c r="P23" s="43" t="str">
        <f t="shared" ca="1" si="12"/>
        <v>x = 3</v>
      </c>
      <c r="R23" s="43" t="s">
        <v>26</v>
      </c>
      <c r="T23" s="42" t="str">
        <f t="shared" ca="1" si="13"/>
        <v>16 · 3 + 4y = 56</v>
      </c>
      <c r="U23" s="28" t="s">
        <v>28</v>
      </c>
      <c r="V23" s="42" t="str">
        <f t="shared" ca="1" si="14"/>
        <v>48 + 4y = 56</v>
      </c>
      <c r="W23" s="42" t="str">
        <f t="shared" ca="1" si="15"/>
        <v>| -48</v>
      </c>
      <c r="X23" s="43" t="str">
        <f t="shared" ca="1" si="16"/>
        <v>4y = 8</v>
      </c>
      <c r="Y23" s="42" t="str">
        <f t="shared" ca="1" si="17"/>
        <v>| : 4</v>
      </c>
      <c r="Z23" s="43" t="str">
        <f t="shared" ca="1" si="18"/>
        <v>y = 2</v>
      </c>
      <c r="AA23" s="43" t="str">
        <f t="shared" ca="1" si="19"/>
        <v>L = { (3|2) }</v>
      </c>
    </row>
    <row r="24" spans="2:27" x14ac:dyDescent="0.25">
      <c r="B24" s="28">
        <f t="shared" ca="1" si="0"/>
        <v>15</v>
      </c>
      <c r="C24" s="42">
        <f t="shared" ca="1" si="6"/>
        <v>0.28334055647265233</v>
      </c>
      <c r="D24" s="43" t="str">
        <f t="shared" ca="1" si="7"/>
        <v>20x -4y = -44</v>
      </c>
      <c r="E24" s="42" t="str">
        <f t="shared" ca="1" si="1"/>
        <v>y = 5x + 11</v>
      </c>
      <c r="F24" s="43" t="str">
        <f t="shared" ca="1" si="8"/>
        <v>-12x + 4y = 20</v>
      </c>
      <c r="G24" s="42">
        <f t="shared" ca="1" si="9"/>
        <v>-4</v>
      </c>
      <c r="H24" s="42">
        <f t="shared" ca="1" si="20"/>
        <v>-3</v>
      </c>
      <c r="I24" s="42">
        <f t="shared" ca="1" si="20"/>
        <v>-4</v>
      </c>
      <c r="J24" s="42">
        <f t="shared" ca="1" si="20"/>
        <v>5</v>
      </c>
      <c r="K24" s="42">
        <f t="shared" ca="1" si="3"/>
        <v>11</v>
      </c>
      <c r="L24" s="42">
        <f t="shared" ca="1" si="4"/>
        <v>3</v>
      </c>
      <c r="M24" s="42">
        <f t="shared" ca="1" si="5"/>
        <v>5</v>
      </c>
      <c r="N24" s="43" t="str">
        <f t="shared" ca="1" si="10"/>
        <v>I + II:      8x = -24</v>
      </c>
      <c r="O24" s="43" t="str">
        <f t="shared" ca="1" si="11"/>
        <v>| : 8</v>
      </c>
      <c r="P24" s="43" t="str">
        <f t="shared" ca="1" si="12"/>
        <v>x = -3</v>
      </c>
      <c r="R24" s="43" t="s">
        <v>26</v>
      </c>
      <c r="T24" s="42" t="str">
        <f t="shared" ca="1" si="13"/>
        <v>20 · (-3) -4y = -44</v>
      </c>
      <c r="U24" s="28" t="s">
        <v>28</v>
      </c>
      <c r="V24" s="42" t="str">
        <f t="shared" ca="1" si="14"/>
        <v>-60 -4y = -44</v>
      </c>
      <c r="W24" s="42" t="str">
        <f t="shared" ca="1" si="15"/>
        <v>| + 60</v>
      </c>
      <c r="X24" s="43" t="str">
        <f t="shared" ca="1" si="16"/>
        <v>-4y = 16</v>
      </c>
      <c r="Y24" s="42" t="str">
        <f t="shared" ca="1" si="17"/>
        <v>| : (-4)</v>
      </c>
      <c r="Z24" s="43" t="str">
        <f t="shared" ca="1" si="18"/>
        <v>y = -4</v>
      </c>
      <c r="AA24" s="43" t="str">
        <f t="shared" ca="1" si="19"/>
        <v>L = { (-3|-4) }</v>
      </c>
    </row>
    <row r="25" spans="2:27" x14ac:dyDescent="0.25">
      <c r="B25" s="28">
        <f t="shared" ca="1" si="0"/>
        <v>21</v>
      </c>
      <c r="C25" s="42">
        <f t="shared" ca="1" si="6"/>
        <v>0</v>
      </c>
      <c r="D25" s="43" t="str">
        <f t="shared" ca="1" si="7"/>
        <v>10x -5y = 65</v>
      </c>
      <c r="E25" s="42" t="str">
        <f t="shared" ca="1" si="1"/>
        <v>y = 2x -13</v>
      </c>
      <c r="F25" s="43" t="str">
        <f t="shared" ca="1" si="8"/>
        <v>-10x + 5y = -65</v>
      </c>
      <c r="G25" s="42">
        <f t="shared" ca="1" si="9"/>
        <v>-5</v>
      </c>
      <c r="H25" s="42">
        <f t="shared" ca="1" si="20"/>
        <v>5</v>
      </c>
      <c r="I25" s="42">
        <f t="shared" ca="1" si="20"/>
        <v>-3</v>
      </c>
      <c r="J25" s="42">
        <f t="shared" ca="1" si="20"/>
        <v>2</v>
      </c>
      <c r="K25" s="42">
        <f t="shared" ca="1" si="3"/>
        <v>-13</v>
      </c>
      <c r="L25" s="42">
        <f t="shared" ca="1" si="4"/>
        <v>2</v>
      </c>
      <c r="M25" s="42">
        <f t="shared" ca="1" si="5"/>
        <v>-13</v>
      </c>
      <c r="N25" s="43" t="str">
        <f t="shared" ca="1" si="10"/>
        <v>I + II:      0x = 0</v>
      </c>
      <c r="O25" s="43" t="str">
        <f t="shared" ca="1" si="11"/>
        <v>| : (0)</v>
      </c>
      <c r="P25" s="43" t="str">
        <f t="shared" ca="1" si="12"/>
        <v>x = 5</v>
      </c>
      <c r="R25" s="43" t="s">
        <v>26</v>
      </c>
      <c r="T25" s="42" t="str">
        <f t="shared" ca="1" si="13"/>
        <v>10 · 5 -5y = 65</v>
      </c>
      <c r="U25" s="28" t="s">
        <v>28</v>
      </c>
      <c r="V25" s="42" t="str">
        <f t="shared" ca="1" si="14"/>
        <v>50 -5y = 65</v>
      </c>
      <c r="W25" s="42" t="str">
        <f t="shared" ca="1" si="15"/>
        <v>| -50</v>
      </c>
      <c r="X25" s="43" t="str">
        <f t="shared" ca="1" si="16"/>
        <v>-5y = 15</v>
      </c>
      <c r="Y25" s="42" t="str">
        <f t="shared" ca="1" si="17"/>
        <v>| : (-5)</v>
      </c>
      <c r="Z25" s="43" t="str">
        <f t="shared" ca="1" si="18"/>
        <v>y = -3</v>
      </c>
      <c r="AA25" s="43" t="str">
        <f t="shared" ca="1" si="19"/>
        <v>L = { (5|-3) }</v>
      </c>
    </row>
    <row r="26" spans="2:27" x14ac:dyDescent="0.25">
      <c r="B26" s="28">
        <f t="shared" ca="1" si="0"/>
        <v>1</v>
      </c>
      <c r="C26" s="42">
        <f t="shared" ca="1" si="6"/>
        <v>0.99522972567536594</v>
      </c>
      <c r="D26" s="43" t="str">
        <f t="shared" ca="1" si="7"/>
        <v>8x + 4y = -20</v>
      </c>
      <c r="E26" s="42" t="str">
        <f t="shared" ca="1" si="1"/>
        <v>y = -2x -5</v>
      </c>
      <c r="F26" s="43" t="str">
        <f t="shared" ca="1" si="8"/>
        <v>4x -4y = -28</v>
      </c>
      <c r="G26" s="42">
        <f t="shared" ca="1" si="9"/>
        <v>4</v>
      </c>
      <c r="H26" s="42">
        <f t="shared" ca="1" si="20"/>
        <v>-4</v>
      </c>
      <c r="I26" s="42">
        <f t="shared" ca="1" si="20"/>
        <v>3</v>
      </c>
      <c r="J26" s="42">
        <f t="shared" ca="1" si="20"/>
        <v>-2</v>
      </c>
      <c r="K26" s="42">
        <f t="shared" ca="1" si="3"/>
        <v>-5</v>
      </c>
      <c r="L26" s="42">
        <f t="shared" ca="1" si="4"/>
        <v>1</v>
      </c>
      <c r="M26" s="42">
        <f t="shared" ca="1" si="5"/>
        <v>7</v>
      </c>
      <c r="N26" s="43" t="str">
        <f t="shared" ca="1" si="10"/>
        <v>I + II:      12x = -48</v>
      </c>
      <c r="O26" s="43" t="str">
        <f t="shared" ca="1" si="11"/>
        <v>| : 12</v>
      </c>
      <c r="P26" s="43" t="str">
        <f t="shared" ca="1" si="12"/>
        <v>x = -4</v>
      </c>
      <c r="R26" s="43" t="s">
        <v>26</v>
      </c>
      <c r="T26" s="42" t="str">
        <f t="shared" ca="1" si="13"/>
        <v>8 · (-4) + 4y = -20</v>
      </c>
      <c r="U26" s="28" t="s">
        <v>28</v>
      </c>
      <c r="V26" s="42" t="str">
        <f t="shared" ca="1" si="14"/>
        <v>-32 + 4y = -20</v>
      </c>
      <c r="W26" s="42" t="str">
        <f t="shared" ca="1" si="15"/>
        <v>| + 32</v>
      </c>
      <c r="X26" s="43" t="str">
        <f t="shared" ca="1" si="16"/>
        <v>4y = 12</v>
      </c>
      <c r="Y26" s="42" t="str">
        <f t="shared" ca="1" si="17"/>
        <v>| : 4</v>
      </c>
      <c r="Z26" s="43" t="str">
        <f t="shared" ca="1" si="18"/>
        <v>y = 3</v>
      </c>
      <c r="AA26" s="43" t="str">
        <f t="shared" ca="1" si="19"/>
        <v>L = { (-4|3) }</v>
      </c>
    </row>
    <row r="27" spans="2:27" x14ac:dyDescent="0.25">
      <c r="B27" s="28">
        <f t="shared" ca="1" si="0"/>
        <v>21</v>
      </c>
      <c r="C27" s="42">
        <f t="shared" ca="1" si="6"/>
        <v>0</v>
      </c>
      <c r="D27" s="43" t="str">
        <f t="shared" ca="1" si="7"/>
        <v>16x + 4y = 40</v>
      </c>
      <c r="E27" s="42" t="str">
        <f t="shared" ca="1" si="1"/>
        <v>y = -4x + 10</v>
      </c>
      <c r="F27" s="43" t="str">
        <f t="shared" ca="1" si="8"/>
        <v>-20x -4y = -52</v>
      </c>
      <c r="G27" s="42">
        <f t="shared" ca="1" si="9"/>
        <v>4</v>
      </c>
      <c r="H27" s="42">
        <f t="shared" ca="1" si="20"/>
        <v>3</v>
      </c>
      <c r="I27" s="42">
        <f t="shared" ca="1" si="20"/>
        <v>-2</v>
      </c>
      <c r="J27" s="42">
        <f t="shared" ca="1" si="20"/>
        <v>-4</v>
      </c>
      <c r="K27" s="42">
        <f t="shared" ca="1" si="3"/>
        <v>10</v>
      </c>
      <c r="L27" s="42">
        <f t="shared" ca="1" si="4"/>
        <v>-5</v>
      </c>
      <c r="M27" s="42">
        <f t="shared" ca="1" si="5"/>
        <v>13</v>
      </c>
      <c r="N27" s="43" t="str">
        <f t="shared" ca="1" si="10"/>
        <v>I + II:      -4x = -12</v>
      </c>
      <c r="O27" s="43" t="str">
        <f t="shared" ca="1" si="11"/>
        <v>| : (-4)</v>
      </c>
      <c r="P27" s="43" t="str">
        <f t="shared" ca="1" si="12"/>
        <v>x = 3</v>
      </c>
      <c r="R27" s="43" t="s">
        <v>26</v>
      </c>
      <c r="T27" s="42" t="str">
        <f t="shared" ca="1" si="13"/>
        <v>16 · 3 + 4y = 40</v>
      </c>
      <c r="U27" s="28" t="s">
        <v>28</v>
      </c>
      <c r="V27" s="42" t="str">
        <f t="shared" ca="1" si="14"/>
        <v>48 + 4y = 40</v>
      </c>
      <c r="W27" s="42" t="str">
        <f t="shared" ca="1" si="15"/>
        <v>| -48</v>
      </c>
      <c r="X27" s="43" t="str">
        <f t="shared" ca="1" si="16"/>
        <v>4y = -8</v>
      </c>
      <c r="Y27" s="42" t="str">
        <f t="shared" ca="1" si="17"/>
        <v>| : 4</v>
      </c>
      <c r="Z27" s="43" t="str">
        <f t="shared" ca="1" si="18"/>
        <v>y = -2</v>
      </c>
      <c r="AA27" s="43" t="str">
        <f t="shared" ca="1" si="19"/>
        <v>L = { (3|-2) }</v>
      </c>
    </row>
    <row r="28" spans="2:27" x14ac:dyDescent="0.25">
      <c r="B28" s="28">
        <f t="shared" ca="1" si="0"/>
        <v>8</v>
      </c>
      <c r="C28" s="42">
        <f t="shared" ca="1" si="6"/>
        <v>0.50614314292244478</v>
      </c>
      <c r="D28" s="43" t="str">
        <f t="shared" ca="1" si="7"/>
        <v>-12x + 3y = 3</v>
      </c>
      <c r="E28" s="42" t="str">
        <f t="shared" ca="1" si="1"/>
        <v>y = 4x + 1</v>
      </c>
      <c r="F28" s="43" t="str">
        <f t="shared" ca="1" si="8"/>
        <v>-15x -3y = -30</v>
      </c>
      <c r="G28" s="42">
        <f t="shared" ca="1" si="9"/>
        <v>3</v>
      </c>
      <c r="H28" s="42">
        <f t="shared" ca="1" si="20"/>
        <v>1</v>
      </c>
      <c r="I28" s="42">
        <f t="shared" ca="1" si="20"/>
        <v>5</v>
      </c>
      <c r="J28" s="42">
        <f t="shared" ca="1" si="20"/>
        <v>4</v>
      </c>
      <c r="K28" s="42">
        <f t="shared" ca="1" si="3"/>
        <v>1</v>
      </c>
      <c r="L28" s="42">
        <f t="shared" ca="1" si="4"/>
        <v>-5</v>
      </c>
      <c r="M28" s="42">
        <f t="shared" ca="1" si="5"/>
        <v>10</v>
      </c>
      <c r="N28" s="43" t="str">
        <f t="shared" ca="1" si="10"/>
        <v>I + II:      -27x = -27</v>
      </c>
      <c r="O28" s="43" t="str">
        <f t="shared" ca="1" si="11"/>
        <v>| : (-27)</v>
      </c>
      <c r="P28" s="43" t="str">
        <f t="shared" ca="1" si="12"/>
        <v>x = 1</v>
      </c>
      <c r="R28" s="43" t="s">
        <v>26</v>
      </c>
      <c r="T28" s="42" t="str">
        <f t="shared" ca="1" si="13"/>
        <v>-12 · 1 + 3y = 3</v>
      </c>
      <c r="U28" s="28" t="s">
        <v>28</v>
      </c>
      <c r="V28" s="42" t="str">
        <f t="shared" ca="1" si="14"/>
        <v>-12 + 3y = 3</v>
      </c>
      <c r="W28" s="42" t="str">
        <f t="shared" ca="1" si="15"/>
        <v>| + 12</v>
      </c>
      <c r="X28" s="43" t="str">
        <f t="shared" ca="1" si="16"/>
        <v>3y = 15</v>
      </c>
      <c r="Y28" s="42" t="str">
        <f t="shared" ca="1" si="17"/>
        <v>| : 3</v>
      </c>
      <c r="Z28" s="43" t="str">
        <f t="shared" ca="1" si="18"/>
        <v>y = 5</v>
      </c>
      <c r="AA28" s="43" t="str">
        <f t="shared" ca="1" si="19"/>
        <v>L = { (1|5) }</v>
      </c>
    </row>
    <row r="29" spans="2:27" x14ac:dyDescent="0.25">
      <c r="B29" s="28">
        <f t="shared" ca="1" si="0"/>
        <v>21</v>
      </c>
      <c r="C29" s="42">
        <f t="shared" ca="1" si="6"/>
        <v>0</v>
      </c>
      <c r="D29" s="43" t="str">
        <f t="shared" ca="1" si="7"/>
        <v>-20x -5y = 25</v>
      </c>
      <c r="E29" s="42" t="str">
        <f t="shared" ca="1" si="1"/>
        <v>y = -4x -5</v>
      </c>
      <c r="F29" s="43" t="str">
        <f t="shared" ca="1" si="8"/>
        <v>15x + 5y = -15</v>
      </c>
      <c r="G29" s="42">
        <f t="shared" ca="1" si="9"/>
        <v>-5</v>
      </c>
      <c r="H29" s="42">
        <f t="shared" ca="1" si="20"/>
        <v>-2</v>
      </c>
      <c r="I29" s="42">
        <f t="shared" ca="1" si="20"/>
        <v>3</v>
      </c>
      <c r="J29" s="42">
        <f t="shared" ca="1" si="20"/>
        <v>-4</v>
      </c>
      <c r="K29" s="42">
        <f t="shared" ca="1" si="3"/>
        <v>-5</v>
      </c>
      <c r="L29" s="42">
        <f t="shared" ca="1" si="4"/>
        <v>-3</v>
      </c>
      <c r="M29" s="42">
        <f t="shared" ca="1" si="5"/>
        <v>-3</v>
      </c>
      <c r="N29" s="43" t="str">
        <f t="shared" ca="1" si="10"/>
        <v>I + II:      -5x = 10</v>
      </c>
      <c r="O29" s="43" t="str">
        <f t="shared" ca="1" si="11"/>
        <v>| : (-5)</v>
      </c>
      <c r="P29" s="43" t="str">
        <f t="shared" ca="1" si="12"/>
        <v>x = -2</v>
      </c>
      <c r="R29" s="43" t="s">
        <v>26</v>
      </c>
      <c r="T29" s="42" t="str">
        <f t="shared" ca="1" si="13"/>
        <v>-20 · (-2) -5y = 25</v>
      </c>
      <c r="U29" s="28" t="s">
        <v>28</v>
      </c>
      <c r="V29" s="42" t="str">
        <f t="shared" ca="1" si="14"/>
        <v>40 -5y = 25</v>
      </c>
      <c r="W29" s="42" t="str">
        <f t="shared" ca="1" si="15"/>
        <v>| -40</v>
      </c>
      <c r="X29" s="43" t="str">
        <f t="shared" ca="1" si="16"/>
        <v>-5y = -15</v>
      </c>
      <c r="Y29" s="42" t="str">
        <f t="shared" ca="1" si="17"/>
        <v>| : (-5)</v>
      </c>
      <c r="Z29" s="43" t="str">
        <f t="shared" ca="1" si="18"/>
        <v>y = 3</v>
      </c>
      <c r="AA29" s="43" t="str">
        <f t="shared" ca="1" si="19"/>
        <v>L = { (-2|3) }</v>
      </c>
    </row>
    <row r="30" spans="2:27" x14ac:dyDescent="0.25">
      <c r="B30" s="28">
        <f t="shared" ca="1" si="0"/>
        <v>18</v>
      </c>
      <c r="C30" s="42">
        <f t="shared" ca="1" si="6"/>
        <v>0.19503926970245389</v>
      </c>
      <c r="D30" s="43" t="str">
        <f t="shared" ca="1" si="7"/>
        <v>-8x -2y = 8</v>
      </c>
      <c r="E30" s="42" t="str">
        <f t="shared" ca="1" si="1"/>
        <v>y = -4x -4</v>
      </c>
      <c r="F30" s="43" t="str">
        <f t="shared" ca="1" si="8"/>
        <v>-2x + 2y = 12</v>
      </c>
      <c r="G30" s="42">
        <f t="shared" ca="1" si="9"/>
        <v>-2</v>
      </c>
      <c r="H30" s="42">
        <f t="shared" ca="1" si="20"/>
        <v>-2</v>
      </c>
      <c r="I30" s="42">
        <f t="shared" ca="1" si="20"/>
        <v>4</v>
      </c>
      <c r="J30" s="42">
        <f t="shared" ca="1" si="20"/>
        <v>-4</v>
      </c>
      <c r="K30" s="42">
        <f t="shared" ca="1" si="3"/>
        <v>-4</v>
      </c>
      <c r="L30" s="42">
        <f t="shared" ca="1" si="4"/>
        <v>1</v>
      </c>
      <c r="M30" s="42">
        <f t="shared" ca="1" si="5"/>
        <v>6</v>
      </c>
      <c r="N30" s="43" t="str">
        <f t="shared" ca="1" si="10"/>
        <v>I + II:      -10x = 20</v>
      </c>
      <c r="O30" s="43" t="str">
        <f t="shared" ca="1" si="11"/>
        <v>| : (-10)</v>
      </c>
      <c r="P30" s="43" t="str">
        <f t="shared" ca="1" si="12"/>
        <v>x = -2</v>
      </c>
      <c r="R30" s="43" t="s">
        <v>26</v>
      </c>
      <c r="T30" s="42" t="str">
        <f t="shared" ca="1" si="13"/>
        <v>-8 · (-2) -2y = 8</v>
      </c>
      <c r="U30" s="28" t="s">
        <v>28</v>
      </c>
      <c r="V30" s="42" t="str">
        <f t="shared" ca="1" si="14"/>
        <v>16 -2y = 8</v>
      </c>
      <c r="W30" s="42" t="str">
        <f t="shared" ca="1" si="15"/>
        <v>| -16</v>
      </c>
      <c r="X30" s="43" t="str">
        <f t="shared" ca="1" si="16"/>
        <v>-2y = -8</v>
      </c>
      <c r="Y30" s="42" t="str">
        <f t="shared" ca="1" si="17"/>
        <v>| : (-2)</v>
      </c>
      <c r="Z30" s="43" t="str">
        <f t="shared" ca="1" si="18"/>
        <v>y = 4</v>
      </c>
      <c r="AA30" s="43" t="str">
        <f t="shared" ca="1" si="19"/>
        <v>L = { (-2|4) }</v>
      </c>
    </row>
    <row r="31" spans="2:27" x14ac:dyDescent="0.25">
      <c r="B31" s="28">
        <f t="shared" ca="1" si="0"/>
        <v>10</v>
      </c>
      <c r="C31" s="42">
        <f t="shared" ca="1" si="6"/>
        <v>0.47950951326948432</v>
      </c>
      <c r="D31" s="43" t="str">
        <f t="shared" ca="1" si="7"/>
        <v>-6x -3y = 3</v>
      </c>
      <c r="E31" s="42" t="str">
        <f t="shared" ca="1" si="1"/>
        <v>y = -2x -1</v>
      </c>
      <c r="F31" s="43" t="str">
        <f t="shared" ca="1" si="8"/>
        <v>-3x + 3y = 15</v>
      </c>
      <c r="G31" s="42">
        <f t="shared" ca="1" si="9"/>
        <v>-3</v>
      </c>
      <c r="H31" s="42">
        <f t="shared" ca="1" si="20"/>
        <v>-2</v>
      </c>
      <c r="I31" s="42">
        <f t="shared" ca="1" si="20"/>
        <v>3</v>
      </c>
      <c r="J31" s="42">
        <f t="shared" ca="1" si="20"/>
        <v>-2</v>
      </c>
      <c r="K31" s="42">
        <f t="shared" ca="1" si="3"/>
        <v>-1</v>
      </c>
      <c r="L31" s="42">
        <f t="shared" ca="1" si="4"/>
        <v>1</v>
      </c>
      <c r="M31" s="42">
        <f t="shared" ca="1" si="5"/>
        <v>5</v>
      </c>
      <c r="N31" s="43" t="str">
        <f t="shared" ca="1" si="10"/>
        <v>I + II:      -9x = 18</v>
      </c>
      <c r="O31" s="43" t="str">
        <f t="shared" ca="1" si="11"/>
        <v>| : (-9)</v>
      </c>
      <c r="P31" s="43" t="str">
        <f t="shared" ca="1" si="12"/>
        <v>x = -2</v>
      </c>
      <c r="R31" s="43" t="s">
        <v>26</v>
      </c>
      <c r="T31" s="42" t="str">
        <f t="shared" ca="1" si="13"/>
        <v>-6 · (-2) -3y = 3</v>
      </c>
      <c r="U31" s="28" t="s">
        <v>28</v>
      </c>
      <c r="V31" s="42" t="str">
        <f t="shared" ca="1" si="14"/>
        <v>12 -3y = 3</v>
      </c>
      <c r="W31" s="42" t="str">
        <f t="shared" ca="1" si="15"/>
        <v>| -12</v>
      </c>
      <c r="X31" s="43" t="str">
        <f t="shared" ca="1" si="16"/>
        <v>-3y = -9</v>
      </c>
      <c r="Y31" s="42" t="str">
        <f t="shared" ca="1" si="17"/>
        <v>| : (-3)</v>
      </c>
      <c r="Z31" s="43" t="str">
        <f t="shared" ca="1" si="18"/>
        <v>y = 3</v>
      </c>
      <c r="AA31" s="43" t="str">
        <f t="shared" ca="1" si="19"/>
        <v>L = { (-2|3) }</v>
      </c>
    </row>
    <row r="32" spans="2:27" x14ac:dyDescent="0.25">
      <c r="B32" s="28">
        <f t="shared" ca="1" si="0"/>
        <v>12</v>
      </c>
      <c r="C32" s="42">
        <f t="shared" ca="1" si="6"/>
        <v>0.39452734175114146</v>
      </c>
      <c r="D32" s="43" t="str">
        <f t="shared" ca="1" si="7"/>
        <v>4x + 4y = -8</v>
      </c>
      <c r="E32" s="42" t="str">
        <f t="shared" ca="1" si="1"/>
        <v>y = -1x -2</v>
      </c>
      <c r="F32" s="43" t="str">
        <f t="shared" ca="1" si="8"/>
        <v>12x -4y = -40</v>
      </c>
      <c r="G32" s="42">
        <f t="shared" ca="1" si="9"/>
        <v>4</v>
      </c>
      <c r="H32" s="42">
        <f t="shared" ca="1" si="20"/>
        <v>-3</v>
      </c>
      <c r="I32" s="42">
        <f t="shared" ca="1" si="20"/>
        <v>1</v>
      </c>
      <c r="J32" s="42">
        <f t="shared" ca="1" si="20"/>
        <v>-1</v>
      </c>
      <c r="K32" s="42">
        <f t="shared" ca="1" si="3"/>
        <v>-2</v>
      </c>
      <c r="L32" s="42">
        <f t="shared" ca="1" si="4"/>
        <v>3</v>
      </c>
      <c r="M32" s="42">
        <f t="shared" ca="1" si="5"/>
        <v>10</v>
      </c>
      <c r="N32" s="43" t="str">
        <f t="shared" ca="1" si="10"/>
        <v>I + II:      16x = -48</v>
      </c>
      <c r="O32" s="43" t="str">
        <f t="shared" ca="1" si="11"/>
        <v>| : 16</v>
      </c>
      <c r="P32" s="43" t="str">
        <f t="shared" ca="1" si="12"/>
        <v>x = -3</v>
      </c>
      <c r="R32" s="43" t="s">
        <v>26</v>
      </c>
      <c r="T32" s="42" t="str">
        <f t="shared" ca="1" si="13"/>
        <v>4 · (-3) + 4y = -8</v>
      </c>
      <c r="U32" s="28" t="s">
        <v>28</v>
      </c>
      <c r="V32" s="42" t="str">
        <f t="shared" ca="1" si="14"/>
        <v>-12 + 4y = -8</v>
      </c>
      <c r="W32" s="42" t="str">
        <f t="shared" ca="1" si="15"/>
        <v>| + 12</v>
      </c>
      <c r="X32" s="43" t="str">
        <f t="shared" ca="1" si="16"/>
        <v>4y = 4</v>
      </c>
      <c r="Y32" s="42" t="str">
        <f t="shared" ca="1" si="17"/>
        <v>| : 4</v>
      </c>
      <c r="Z32" s="43" t="str">
        <f t="shared" ca="1" si="18"/>
        <v>y = 1</v>
      </c>
      <c r="AA32" s="43" t="str">
        <f t="shared" ca="1" si="19"/>
        <v>L = { (-3|1) }</v>
      </c>
    </row>
    <row r="33" spans="4:7" ht="15.5" x14ac:dyDescent="0.35">
      <c r="D33" s="29"/>
      <c r="E33" s="29"/>
      <c r="F33" s="29"/>
      <c r="G33" s="29"/>
    </row>
    <row r="34" spans="4:7" ht="15.5" x14ac:dyDescent="0.35">
      <c r="D34" s="29"/>
      <c r="E34" s="29"/>
      <c r="F34" s="29"/>
      <c r="G34" s="29"/>
    </row>
    <row r="35" spans="4:7" ht="15.5" x14ac:dyDescent="0.35">
      <c r="D35" s="29"/>
      <c r="E35" s="29"/>
      <c r="F35" s="29"/>
      <c r="G35" s="29"/>
    </row>
    <row r="36" spans="4:7" ht="15.5" x14ac:dyDescent="0.35">
      <c r="D36" s="29"/>
      <c r="E36" s="29"/>
      <c r="F36" s="29"/>
      <c r="G36" s="29"/>
    </row>
    <row r="37" spans="4:7" ht="15.5" x14ac:dyDescent="0.35">
      <c r="D37" s="29"/>
      <c r="E37" s="29"/>
      <c r="F37" s="29"/>
      <c r="G37" s="29"/>
    </row>
    <row r="38" spans="4:7" ht="15.5" x14ac:dyDescent="0.35">
      <c r="D38" s="29"/>
      <c r="E38" s="29"/>
      <c r="F38" s="29"/>
      <c r="G38" s="29"/>
    </row>
    <row r="39" spans="4:7" ht="15.5" x14ac:dyDescent="0.35">
      <c r="D39" s="29"/>
      <c r="E39" s="29"/>
      <c r="F39" s="29"/>
      <c r="G39" s="29"/>
    </row>
    <row r="40" spans="4:7" ht="15.5" x14ac:dyDescent="0.35">
      <c r="D40" s="29"/>
      <c r="E40" s="29"/>
      <c r="F40" s="29"/>
      <c r="G40" s="29"/>
    </row>
    <row r="41" spans="4:7" ht="15.5" x14ac:dyDescent="0.35">
      <c r="D41" s="29"/>
      <c r="E41" s="29"/>
      <c r="F41" s="29"/>
      <c r="G41" s="29"/>
    </row>
    <row r="42" spans="4:7" ht="15.5" x14ac:dyDescent="0.35">
      <c r="D42" s="29"/>
      <c r="E42" s="29"/>
      <c r="F42" s="29"/>
      <c r="G42" s="29"/>
    </row>
    <row r="43" spans="4:7" ht="15.5" x14ac:dyDescent="0.35">
      <c r="D43" s="29"/>
      <c r="E43" s="29"/>
      <c r="F43" s="29"/>
      <c r="G43" s="29"/>
    </row>
    <row r="44" spans="4:7" ht="15.5" x14ac:dyDescent="0.35">
      <c r="D44" s="29"/>
      <c r="E44" s="29"/>
      <c r="F44" s="29"/>
      <c r="G44" s="29"/>
    </row>
    <row r="45" spans="4:7" ht="15.5" x14ac:dyDescent="0.35">
      <c r="D45" s="29"/>
      <c r="E45" s="29"/>
      <c r="F45" s="29"/>
      <c r="G45" s="29"/>
    </row>
    <row r="46" spans="4:7" ht="15.5" x14ac:dyDescent="0.35">
      <c r="D46" s="29"/>
      <c r="E46" s="29"/>
      <c r="F46" s="29"/>
      <c r="G46" s="29"/>
    </row>
    <row r="47" spans="4:7" ht="15.5" x14ac:dyDescent="0.35">
      <c r="D47" s="29"/>
      <c r="E47" s="29"/>
      <c r="F47" s="29"/>
      <c r="G47" s="29"/>
    </row>
    <row r="48" spans="4:7" ht="15.5" x14ac:dyDescent="0.35">
      <c r="D48" s="29"/>
      <c r="E48" s="29"/>
      <c r="F48" s="29"/>
      <c r="G48" s="29"/>
    </row>
    <row r="49" spans="4:16" ht="15.5" x14ac:dyDescent="0.35">
      <c r="D49" s="29"/>
      <c r="E49" s="29"/>
      <c r="F49" s="29"/>
      <c r="G49" s="29"/>
    </row>
    <row r="50" spans="4:16" ht="15.5" x14ac:dyDescent="0.35">
      <c r="D50" s="29"/>
      <c r="E50" s="29"/>
      <c r="F50" s="29"/>
      <c r="G50" s="29"/>
    </row>
    <row r="51" spans="4:16" ht="15.5" x14ac:dyDescent="0.35">
      <c r="D51" s="29"/>
      <c r="E51" s="29"/>
      <c r="F51" s="29"/>
      <c r="G51" s="29"/>
    </row>
    <row r="52" spans="4:16" ht="15.5" x14ac:dyDescent="0.35">
      <c r="D52" s="29"/>
      <c r="E52" s="29"/>
      <c r="F52" s="29"/>
      <c r="G52" s="29"/>
    </row>
    <row r="53" spans="4:16" ht="15.5" x14ac:dyDescent="0.35">
      <c r="P53" s="30"/>
    </row>
    <row r="54" spans="4:16" ht="15.5" x14ac:dyDescent="0.35">
      <c r="D54" s="29"/>
      <c r="E54" s="29"/>
      <c r="F54" s="29"/>
      <c r="G54" s="29"/>
      <c r="P54" s="30"/>
    </row>
    <row r="55" spans="4:16" ht="15.5" x14ac:dyDescent="0.35">
      <c r="D55" s="29"/>
      <c r="E55" s="29"/>
      <c r="F55" s="29"/>
      <c r="G55" s="29"/>
      <c r="P55" s="30"/>
    </row>
    <row r="56" spans="4:16" ht="15.5" x14ac:dyDescent="0.35">
      <c r="D56" s="29"/>
      <c r="E56" s="29"/>
      <c r="F56" s="29"/>
      <c r="G56" s="29"/>
      <c r="P56" s="30"/>
    </row>
    <row r="57" spans="4:16" ht="15.5" x14ac:dyDescent="0.35">
      <c r="D57" s="29"/>
      <c r="E57" s="29"/>
      <c r="F57" s="29"/>
      <c r="G57" s="29"/>
      <c r="P57" s="30"/>
    </row>
    <row r="58" spans="4:16" ht="15.5" x14ac:dyDescent="0.35">
      <c r="D58" s="29"/>
      <c r="E58" s="29"/>
      <c r="F58" s="29"/>
      <c r="G58" s="29"/>
      <c r="P58" s="30"/>
    </row>
    <row r="59" spans="4:16" ht="15.5" x14ac:dyDescent="0.35">
      <c r="D59" s="29"/>
      <c r="E59" s="29"/>
      <c r="F59" s="29"/>
      <c r="G59" s="29"/>
      <c r="P59" s="30"/>
    </row>
    <row r="60" spans="4:16" ht="15.5" x14ac:dyDescent="0.35">
      <c r="D60" s="29"/>
      <c r="E60" s="29"/>
      <c r="F60" s="29"/>
      <c r="G60" s="29"/>
      <c r="P60" s="30"/>
    </row>
    <row r="61" spans="4:16" ht="15.5" x14ac:dyDescent="0.35">
      <c r="D61" s="30"/>
      <c r="E61" s="30"/>
      <c r="F61" s="30"/>
    </row>
    <row r="63" spans="4:16" ht="15.5" x14ac:dyDescent="0.35">
      <c r="D63" s="29"/>
      <c r="E63" s="29"/>
      <c r="F63" s="29"/>
      <c r="G63" s="29"/>
    </row>
    <row r="64" spans="4:16" ht="15.5" x14ac:dyDescent="0.35">
      <c r="D64" s="29"/>
      <c r="E64" s="29"/>
      <c r="F64" s="29"/>
      <c r="G64" s="29"/>
    </row>
    <row r="65" spans="4:7" ht="15.5" x14ac:dyDescent="0.35">
      <c r="D65" s="29"/>
      <c r="E65" s="29"/>
      <c r="F65" s="29"/>
      <c r="G65" s="29"/>
    </row>
    <row r="66" spans="4:7" ht="15.5" x14ac:dyDescent="0.35">
      <c r="D66" s="29"/>
      <c r="E66" s="29"/>
      <c r="F66" s="29"/>
      <c r="G66" s="29"/>
    </row>
    <row r="67" spans="4:7" ht="15.5" x14ac:dyDescent="0.35">
      <c r="D67" s="29"/>
      <c r="E67" s="29"/>
      <c r="F67" s="29"/>
      <c r="G67" s="29"/>
    </row>
    <row r="68" spans="4:7" ht="15.5" x14ac:dyDescent="0.35">
      <c r="D68" s="29"/>
      <c r="E68" s="29"/>
      <c r="F68" s="29"/>
      <c r="G68" s="29"/>
    </row>
    <row r="69" spans="4:7" ht="15.5" x14ac:dyDescent="0.35">
      <c r="D69" s="29"/>
      <c r="E69" s="29"/>
      <c r="F69" s="29"/>
      <c r="G69" s="29"/>
    </row>
    <row r="70" spans="4:7" ht="15.5" x14ac:dyDescent="0.35">
      <c r="D70" s="29"/>
      <c r="E70" s="29"/>
      <c r="F70" s="29"/>
      <c r="G70" s="29"/>
    </row>
    <row r="71" spans="4:7" ht="15.5" x14ac:dyDescent="0.35">
      <c r="D71" s="29"/>
      <c r="E71" s="29"/>
      <c r="F71" s="29"/>
      <c r="G71" s="29"/>
    </row>
    <row r="72" spans="4:7" ht="15.5" x14ac:dyDescent="0.35">
      <c r="D72" s="29"/>
      <c r="E72" s="29"/>
      <c r="F72" s="29"/>
      <c r="G72" s="29"/>
    </row>
    <row r="73" spans="4:7" ht="15.5" x14ac:dyDescent="0.35">
      <c r="D73" s="29"/>
      <c r="E73" s="29"/>
      <c r="F73" s="29"/>
      <c r="G73" s="29"/>
    </row>
    <row r="74" spans="4:7" ht="15.5" x14ac:dyDescent="0.35">
      <c r="D74" s="29"/>
      <c r="E74" s="29"/>
      <c r="F74" s="29"/>
      <c r="G74" s="29"/>
    </row>
    <row r="75" spans="4:7" ht="15.5" x14ac:dyDescent="0.35">
      <c r="D75" s="29"/>
      <c r="E75" s="29"/>
      <c r="F75" s="29"/>
      <c r="G75" s="29"/>
    </row>
    <row r="76" spans="4:7" ht="15.5" x14ac:dyDescent="0.35">
      <c r="D76" s="29"/>
      <c r="E76" s="29"/>
      <c r="F76" s="29"/>
      <c r="G76" s="29"/>
    </row>
    <row r="77" spans="4:7" ht="15.5" x14ac:dyDescent="0.35">
      <c r="D77" s="29"/>
      <c r="E77" s="29"/>
      <c r="F77" s="29"/>
      <c r="G77" s="29"/>
    </row>
    <row r="78" spans="4:7" ht="15.5" x14ac:dyDescent="0.35">
      <c r="D78" s="29"/>
      <c r="E78" s="29"/>
      <c r="F78" s="29"/>
      <c r="G78" s="29"/>
    </row>
    <row r="79" spans="4:7" ht="15.5" x14ac:dyDescent="0.35">
      <c r="D79" s="29"/>
      <c r="E79" s="29"/>
      <c r="F79" s="29"/>
      <c r="G79" s="29"/>
    </row>
    <row r="80" spans="4:7" ht="15.5" x14ac:dyDescent="0.35">
      <c r="D80" s="29"/>
      <c r="E80" s="29"/>
      <c r="F80" s="29"/>
      <c r="G80" s="29"/>
    </row>
    <row r="81" spans="4:7" ht="15.5" x14ac:dyDescent="0.35">
      <c r="D81" s="29"/>
      <c r="E81" s="29"/>
      <c r="F81" s="29"/>
      <c r="G81" s="29"/>
    </row>
    <row r="82" spans="4:7" ht="15.5" x14ac:dyDescent="0.35">
      <c r="D82" s="29"/>
      <c r="E82" s="29"/>
      <c r="F82" s="29"/>
      <c r="G82" s="29"/>
    </row>
    <row r="83" spans="4:7" ht="15.5" x14ac:dyDescent="0.35">
      <c r="D83" s="29"/>
      <c r="E83" s="29"/>
      <c r="F83" s="29"/>
      <c r="G83" s="29"/>
    </row>
    <row r="84" spans="4:7" ht="15.5" x14ac:dyDescent="0.35">
      <c r="D84" s="29"/>
      <c r="E84" s="29"/>
      <c r="F84" s="29"/>
      <c r="G84" s="29"/>
    </row>
    <row r="85" spans="4:7" ht="15.5" x14ac:dyDescent="0.35">
      <c r="D85" s="29"/>
      <c r="E85" s="29"/>
      <c r="F85" s="29"/>
      <c r="G85" s="29"/>
    </row>
    <row r="86" spans="4:7" ht="15.5" x14ac:dyDescent="0.35">
      <c r="D86" s="29"/>
      <c r="E86" s="29"/>
      <c r="F86" s="29"/>
      <c r="G86" s="29"/>
    </row>
    <row r="87" spans="4:7" ht="15.5" x14ac:dyDescent="0.35">
      <c r="D87" s="29"/>
      <c r="E87" s="29"/>
      <c r="F87" s="29"/>
      <c r="G87" s="29"/>
    </row>
    <row r="88" spans="4:7" ht="15.5" x14ac:dyDescent="0.35">
      <c r="D88" s="29"/>
      <c r="E88" s="29"/>
      <c r="F88" s="29"/>
      <c r="G88" s="29"/>
    </row>
    <row r="90" spans="4:7" ht="15.5" x14ac:dyDescent="0.35">
      <c r="D90" s="29"/>
      <c r="E90" s="29"/>
      <c r="F90" s="29"/>
      <c r="G90" s="29"/>
    </row>
    <row r="91" spans="4:7" ht="15.5" x14ac:dyDescent="0.35">
      <c r="D91" s="29"/>
      <c r="E91" s="29"/>
      <c r="F91" s="29"/>
      <c r="G91" s="29"/>
    </row>
    <row r="92" spans="4:7" ht="15.5" x14ac:dyDescent="0.35">
      <c r="D92" s="29"/>
      <c r="E92" s="29"/>
      <c r="F92" s="29"/>
      <c r="G92" s="29"/>
    </row>
    <row r="93" spans="4:7" ht="15.5" x14ac:dyDescent="0.35">
      <c r="D93" s="29"/>
      <c r="E93" s="29"/>
      <c r="F93" s="29"/>
      <c r="G93" s="29"/>
    </row>
    <row r="94" spans="4:7" ht="15.5" x14ac:dyDescent="0.35">
      <c r="D94" s="29"/>
      <c r="E94" s="29"/>
      <c r="F94" s="29"/>
      <c r="G94" s="29"/>
    </row>
    <row r="95" spans="4:7" ht="15.5" x14ac:dyDescent="0.35">
      <c r="D95" s="29"/>
      <c r="E95" s="29"/>
      <c r="F95" s="29"/>
      <c r="G95" s="29"/>
    </row>
    <row r="96" spans="4:7" ht="15.5" x14ac:dyDescent="0.35">
      <c r="D96" s="29"/>
      <c r="E96" s="29"/>
      <c r="F96" s="29"/>
      <c r="G96" s="29"/>
    </row>
    <row r="97" spans="4:7" ht="15.5" x14ac:dyDescent="0.35">
      <c r="D97" s="29"/>
      <c r="E97" s="29"/>
      <c r="F97" s="29"/>
      <c r="G97" s="29"/>
    </row>
    <row r="98" spans="4:7" ht="15.5" x14ac:dyDescent="0.35">
      <c r="D98" s="29"/>
      <c r="E98" s="29"/>
      <c r="F98" s="29"/>
      <c r="G98" s="29"/>
    </row>
    <row r="99" spans="4:7" ht="15.5" x14ac:dyDescent="0.35">
      <c r="D99" s="29"/>
      <c r="E99" s="29"/>
      <c r="F99" s="29"/>
      <c r="G99" s="29"/>
    </row>
    <row r="100" spans="4:7" ht="15.5" x14ac:dyDescent="0.35">
      <c r="D100" s="29"/>
      <c r="E100" s="29"/>
      <c r="F100" s="29"/>
      <c r="G100" s="29"/>
    </row>
    <row r="101" spans="4:7" ht="15.5" x14ac:dyDescent="0.35">
      <c r="D101" s="29"/>
      <c r="E101" s="29"/>
      <c r="F101" s="29"/>
      <c r="G101" s="29"/>
    </row>
    <row r="102" spans="4:7" ht="15.5" x14ac:dyDescent="0.35">
      <c r="D102" s="29"/>
      <c r="E102" s="29"/>
      <c r="F102" s="29"/>
      <c r="G102" s="29"/>
    </row>
    <row r="103" spans="4:7" ht="15.5" x14ac:dyDescent="0.35">
      <c r="D103" s="29"/>
      <c r="E103" s="29"/>
      <c r="F103" s="29"/>
      <c r="G103" s="29"/>
    </row>
    <row r="104" spans="4:7" ht="15.5" x14ac:dyDescent="0.35">
      <c r="D104" s="29"/>
      <c r="E104" s="29"/>
      <c r="F104" s="29"/>
      <c r="G104" s="29"/>
    </row>
    <row r="105" spans="4:7" ht="15.5" x14ac:dyDescent="0.35">
      <c r="D105" s="29"/>
      <c r="E105" s="29"/>
      <c r="F105" s="29"/>
      <c r="G105" s="29"/>
    </row>
    <row r="106" spans="4:7" ht="15.5" x14ac:dyDescent="0.35">
      <c r="D106" s="29"/>
      <c r="E106" s="29"/>
      <c r="F106" s="29"/>
      <c r="G106" s="29"/>
    </row>
    <row r="107" spans="4:7" ht="15.5" x14ac:dyDescent="0.35">
      <c r="D107" s="29"/>
      <c r="E107" s="29"/>
      <c r="F107" s="29"/>
      <c r="G107" s="29"/>
    </row>
    <row r="108" spans="4:7" ht="15.5" x14ac:dyDescent="0.35">
      <c r="D108" s="29"/>
      <c r="E108" s="29"/>
      <c r="F108" s="29"/>
      <c r="G108" s="29"/>
    </row>
    <row r="109" spans="4:7" ht="15.5" x14ac:dyDescent="0.35">
      <c r="D109" s="29"/>
      <c r="E109" s="29"/>
      <c r="F109" s="29"/>
      <c r="G109" s="29"/>
    </row>
    <row r="110" spans="4:7" ht="15.5" x14ac:dyDescent="0.35">
      <c r="D110" s="29"/>
      <c r="E110" s="29"/>
      <c r="F110" s="29"/>
      <c r="G110" s="29"/>
    </row>
    <row r="111" spans="4:7" ht="15.5" x14ac:dyDescent="0.35">
      <c r="D111" s="29"/>
      <c r="E111" s="29"/>
      <c r="F111" s="29"/>
      <c r="G111" s="29"/>
    </row>
    <row r="112" spans="4:7" ht="15.5" x14ac:dyDescent="0.35">
      <c r="D112" s="29"/>
      <c r="E112" s="29"/>
      <c r="F112" s="29"/>
      <c r="G112" s="29"/>
    </row>
    <row r="113" spans="4:7" ht="15.5" x14ac:dyDescent="0.35">
      <c r="D113" s="29"/>
      <c r="E113" s="29"/>
      <c r="F113" s="29"/>
      <c r="G113" s="29"/>
    </row>
    <row r="114" spans="4:7" ht="15.5" x14ac:dyDescent="0.35">
      <c r="D114" s="29"/>
      <c r="E114" s="29"/>
      <c r="F114" s="29"/>
      <c r="G114" s="29"/>
    </row>
    <row r="115" spans="4:7" ht="15.5" x14ac:dyDescent="0.35">
      <c r="D115" s="29"/>
      <c r="E115" s="29"/>
      <c r="F115" s="29"/>
      <c r="G115" s="29"/>
    </row>
    <row r="116" spans="4:7" ht="15.5" x14ac:dyDescent="0.35">
      <c r="D116" s="29"/>
      <c r="E116" s="29"/>
      <c r="F116" s="29"/>
      <c r="G116" s="29"/>
    </row>
    <row r="117" spans="4:7" ht="15.5" x14ac:dyDescent="0.35">
      <c r="D117" s="29"/>
      <c r="E117" s="29"/>
      <c r="F117" s="29"/>
      <c r="G117" s="29"/>
    </row>
    <row r="118" spans="4:7" ht="15.5" x14ac:dyDescent="0.35">
      <c r="D118" s="29"/>
      <c r="E118" s="29"/>
      <c r="F118" s="29"/>
      <c r="G118" s="29"/>
    </row>
    <row r="119" spans="4:7" ht="15.5" x14ac:dyDescent="0.35">
      <c r="D119" s="29"/>
      <c r="E119" s="29"/>
      <c r="F119" s="29"/>
      <c r="G119" s="29"/>
    </row>
    <row r="120" spans="4:7" ht="15.5" x14ac:dyDescent="0.35">
      <c r="D120" s="29"/>
      <c r="E120" s="29"/>
      <c r="F120" s="29"/>
      <c r="G120" s="29"/>
    </row>
    <row r="121" spans="4:7" ht="15.5" x14ac:dyDescent="0.35">
      <c r="D121" s="29"/>
      <c r="E121" s="29"/>
      <c r="F121" s="29"/>
      <c r="G121" s="29"/>
    </row>
    <row r="122" spans="4:7" ht="15.5" x14ac:dyDescent="0.35">
      <c r="D122" s="29"/>
      <c r="E122" s="29"/>
      <c r="F122" s="29"/>
      <c r="G122" s="29"/>
    </row>
    <row r="123" spans="4:7" ht="15.5" x14ac:dyDescent="0.35">
      <c r="D123" s="29"/>
      <c r="E123" s="29"/>
      <c r="F123" s="29"/>
      <c r="G123" s="29"/>
    </row>
    <row r="125" spans="4:7" ht="15.5" x14ac:dyDescent="0.35">
      <c r="D125" s="30"/>
      <c r="E125" s="30"/>
      <c r="F125" s="30"/>
    </row>
    <row r="127" spans="4:7" ht="15.5" x14ac:dyDescent="0.35">
      <c r="D127" s="29"/>
      <c r="E127" s="29"/>
      <c r="F127" s="29"/>
      <c r="G127" s="29"/>
    </row>
    <row r="128" spans="4:7" ht="15.5" x14ac:dyDescent="0.35">
      <c r="D128" s="29"/>
      <c r="E128" s="29"/>
      <c r="F128" s="29"/>
      <c r="G128" s="29"/>
    </row>
    <row r="129" spans="4:7" ht="15.5" x14ac:dyDescent="0.35">
      <c r="D129" s="29"/>
      <c r="E129" s="29"/>
      <c r="F129" s="29"/>
      <c r="G129" s="29"/>
    </row>
    <row r="130" spans="4:7" ht="15.5" x14ac:dyDescent="0.35">
      <c r="D130" s="29"/>
      <c r="E130" s="29"/>
      <c r="F130" s="29"/>
      <c r="G130" s="29"/>
    </row>
    <row r="131" spans="4:7" ht="15.5" x14ac:dyDescent="0.35">
      <c r="D131" s="29"/>
      <c r="E131" s="29"/>
      <c r="F131" s="29"/>
      <c r="G131" s="29"/>
    </row>
    <row r="132" spans="4:7" ht="15.5" x14ac:dyDescent="0.35">
      <c r="D132" s="29"/>
      <c r="E132" s="29"/>
      <c r="F132" s="29"/>
      <c r="G132" s="29"/>
    </row>
    <row r="133" spans="4:7" ht="15.5" x14ac:dyDescent="0.35">
      <c r="D133" s="29"/>
      <c r="E133" s="29"/>
      <c r="F133" s="29"/>
      <c r="G133" s="29"/>
    </row>
    <row r="135" spans="4:7" ht="15.5" x14ac:dyDescent="0.35">
      <c r="D135" s="30"/>
      <c r="E135" s="30"/>
      <c r="F135" s="30"/>
    </row>
    <row r="137" spans="4:7" ht="15.5" x14ac:dyDescent="0.35">
      <c r="D137" s="29"/>
      <c r="E137" s="29"/>
      <c r="F137" s="29"/>
      <c r="G137" s="29"/>
    </row>
    <row r="138" spans="4:7" ht="15.5" x14ac:dyDescent="0.35">
      <c r="D138" s="29"/>
      <c r="E138" s="29"/>
      <c r="F138" s="29"/>
      <c r="G138" s="29"/>
    </row>
    <row r="139" spans="4:7" ht="15.5" x14ac:dyDescent="0.35">
      <c r="D139" s="29"/>
      <c r="E139" s="29"/>
      <c r="F139" s="29"/>
      <c r="G139" s="29"/>
    </row>
    <row r="140" spans="4:7" ht="15.5" x14ac:dyDescent="0.35">
      <c r="D140" s="29"/>
      <c r="E140" s="29"/>
      <c r="F140" s="29"/>
      <c r="G140" s="29"/>
    </row>
    <row r="141" spans="4:7" ht="15.5" x14ac:dyDescent="0.35">
      <c r="D141" s="29"/>
      <c r="E141" s="29"/>
      <c r="F141" s="29"/>
      <c r="G141" s="29"/>
    </row>
    <row r="142" spans="4:7" ht="15.5" x14ac:dyDescent="0.35">
      <c r="D142" s="29"/>
      <c r="E142" s="29"/>
      <c r="F142" s="29"/>
      <c r="G142" s="29"/>
    </row>
    <row r="143" spans="4:7" ht="15.5" x14ac:dyDescent="0.35">
      <c r="D143" s="29"/>
      <c r="E143" s="29"/>
      <c r="F143" s="29"/>
      <c r="G143" s="29"/>
    </row>
    <row r="145" spans="4:7" ht="15.5" x14ac:dyDescent="0.35">
      <c r="D145" s="30"/>
      <c r="E145" s="30"/>
      <c r="F145" s="30"/>
    </row>
    <row r="147" spans="4:7" ht="15.5" x14ac:dyDescent="0.35">
      <c r="D147" s="29"/>
      <c r="E147" s="29"/>
      <c r="F147" s="29"/>
      <c r="G147" s="29"/>
    </row>
    <row r="148" spans="4:7" ht="15.5" x14ac:dyDescent="0.35">
      <c r="D148" s="29"/>
      <c r="E148" s="29"/>
      <c r="F148" s="29"/>
      <c r="G148" s="29"/>
    </row>
    <row r="149" spans="4:7" ht="15.5" x14ac:dyDescent="0.35">
      <c r="D149" s="29"/>
      <c r="E149" s="29"/>
      <c r="F149" s="29"/>
      <c r="G149" s="29"/>
    </row>
    <row r="150" spans="4:7" ht="15.5" x14ac:dyDescent="0.35">
      <c r="D150" s="29"/>
      <c r="E150" s="29"/>
      <c r="F150" s="29"/>
      <c r="G150" s="29"/>
    </row>
    <row r="151" spans="4:7" ht="15.5" x14ac:dyDescent="0.35">
      <c r="D151" s="29"/>
      <c r="E151" s="29"/>
      <c r="F151" s="29"/>
      <c r="G151" s="29"/>
    </row>
    <row r="152" spans="4:7" ht="15.5" x14ac:dyDescent="0.35">
      <c r="D152" s="29"/>
      <c r="E152" s="29"/>
      <c r="F152" s="29"/>
      <c r="G152" s="29"/>
    </row>
    <row r="153" spans="4:7" ht="15.5" x14ac:dyDescent="0.35">
      <c r="D153" s="29"/>
      <c r="E153" s="29"/>
      <c r="F153" s="29"/>
      <c r="G153" s="29"/>
    </row>
    <row r="157" spans="4:7" ht="15.5" x14ac:dyDescent="0.35">
      <c r="D157" s="29"/>
      <c r="E157" s="29"/>
      <c r="F157" s="29"/>
      <c r="G157" s="29"/>
    </row>
    <row r="158" spans="4:7" ht="15.5" x14ac:dyDescent="0.35">
      <c r="D158" s="29"/>
      <c r="E158" s="29"/>
      <c r="F158" s="29"/>
      <c r="G158" s="29"/>
    </row>
    <row r="159" spans="4:7" ht="15.5" x14ac:dyDescent="0.35">
      <c r="D159" s="29"/>
      <c r="E159" s="29"/>
      <c r="F159" s="29"/>
      <c r="G159" s="29"/>
    </row>
    <row r="160" spans="4:7" ht="15.5" x14ac:dyDescent="0.35">
      <c r="D160" s="29"/>
      <c r="E160" s="29"/>
      <c r="F160" s="29"/>
      <c r="G160" s="29"/>
    </row>
    <row r="161" spans="4:7" ht="15.5" x14ac:dyDescent="0.35">
      <c r="D161" s="29"/>
      <c r="E161" s="29"/>
      <c r="F161" s="29"/>
      <c r="G161" s="29"/>
    </row>
    <row r="162" spans="4:7" ht="15.5" x14ac:dyDescent="0.35">
      <c r="D162" s="29"/>
      <c r="E162" s="29"/>
      <c r="F162" s="29"/>
      <c r="G162" s="29"/>
    </row>
    <row r="163" spans="4:7" ht="15.5" x14ac:dyDescent="0.35">
      <c r="D163" s="29"/>
      <c r="E163" s="29"/>
      <c r="F163" s="29"/>
      <c r="G163" s="29"/>
    </row>
    <row r="167" spans="4:7" ht="15.5" x14ac:dyDescent="0.35">
      <c r="D167" s="29"/>
      <c r="E167" s="29"/>
      <c r="F167" s="29"/>
      <c r="G167" s="29"/>
    </row>
    <row r="168" spans="4:7" ht="15.5" x14ac:dyDescent="0.35">
      <c r="D168" s="29"/>
      <c r="E168" s="29"/>
      <c r="F168" s="29"/>
      <c r="G168" s="29"/>
    </row>
    <row r="169" spans="4:7" ht="15.5" x14ac:dyDescent="0.35">
      <c r="D169" s="29"/>
      <c r="E169" s="29"/>
      <c r="F169" s="29"/>
      <c r="G169" s="29"/>
    </row>
    <row r="170" spans="4:7" ht="15.5" x14ac:dyDescent="0.35">
      <c r="D170" s="29"/>
      <c r="E170" s="29"/>
      <c r="F170" s="29"/>
      <c r="G170" s="29"/>
    </row>
    <row r="171" spans="4:7" ht="15.5" x14ac:dyDescent="0.35">
      <c r="D171" s="29"/>
      <c r="E171" s="29"/>
      <c r="F171" s="29"/>
      <c r="G171" s="29"/>
    </row>
    <row r="172" spans="4:7" ht="15.5" x14ac:dyDescent="0.35">
      <c r="D172" s="29"/>
      <c r="E172" s="29"/>
      <c r="F172" s="29"/>
      <c r="G172" s="29"/>
    </row>
    <row r="173" spans="4:7" ht="15.5" x14ac:dyDescent="0.35">
      <c r="D173" s="29"/>
      <c r="E173" s="29"/>
      <c r="F173" s="29"/>
      <c r="G173" s="29"/>
    </row>
    <row r="177" spans="4:7" ht="15.5" x14ac:dyDescent="0.35">
      <c r="D177" s="29"/>
      <c r="E177" s="29"/>
      <c r="F177" s="29"/>
      <c r="G177" s="29"/>
    </row>
    <row r="178" spans="4:7" ht="15.5" x14ac:dyDescent="0.35">
      <c r="D178" s="29"/>
      <c r="E178" s="29"/>
      <c r="F178" s="29"/>
      <c r="G178" s="29"/>
    </row>
    <row r="179" spans="4:7" ht="15.5" x14ac:dyDescent="0.35">
      <c r="D179" s="29"/>
      <c r="E179" s="29"/>
      <c r="F179" s="29"/>
      <c r="G179" s="29"/>
    </row>
    <row r="180" spans="4:7" ht="15.5" x14ac:dyDescent="0.35">
      <c r="D180" s="29"/>
      <c r="E180" s="29"/>
      <c r="F180" s="29"/>
      <c r="G180" s="29"/>
    </row>
    <row r="181" spans="4:7" ht="15.5" x14ac:dyDescent="0.35">
      <c r="D181" s="29"/>
      <c r="E181" s="29"/>
      <c r="F181" s="29"/>
      <c r="G181" s="29"/>
    </row>
    <row r="182" spans="4:7" ht="15.5" x14ac:dyDescent="0.35">
      <c r="D182" s="29"/>
      <c r="E182" s="29"/>
      <c r="F182" s="29"/>
      <c r="G182" s="29"/>
    </row>
    <row r="183" spans="4:7" ht="15.5" x14ac:dyDescent="0.35">
      <c r="D183" s="29"/>
      <c r="E183" s="29"/>
      <c r="F183" s="29"/>
      <c r="G183" s="29"/>
    </row>
    <row r="187" spans="4:7" ht="15.5" x14ac:dyDescent="0.35">
      <c r="D187" s="29"/>
      <c r="E187" s="29"/>
      <c r="F187" s="29"/>
      <c r="G187" s="29"/>
    </row>
    <row r="188" spans="4:7" ht="15.5" x14ac:dyDescent="0.35">
      <c r="D188" s="29"/>
      <c r="E188" s="29"/>
      <c r="F188" s="29"/>
      <c r="G188" s="29"/>
    </row>
    <row r="189" spans="4:7" ht="15.5" x14ac:dyDescent="0.35">
      <c r="D189" s="29"/>
      <c r="E189" s="29"/>
      <c r="F189" s="29"/>
      <c r="G189" s="29"/>
    </row>
    <row r="190" spans="4:7" ht="15.5" x14ac:dyDescent="0.35">
      <c r="D190" s="29"/>
      <c r="E190" s="29"/>
      <c r="F190" s="29"/>
      <c r="G190" s="29"/>
    </row>
    <row r="191" spans="4:7" ht="15.5" x14ac:dyDescent="0.35">
      <c r="D191" s="29"/>
      <c r="E191" s="29"/>
      <c r="F191" s="29"/>
      <c r="G191" s="29"/>
    </row>
    <row r="192" spans="4:7" ht="15.5" x14ac:dyDescent="0.35">
      <c r="D192" s="29"/>
      <c r="E192" s="29"/>
      <c r="F192" s="29"/>
      <c r="G192" s="29"/>
    </row>
    <row r="193" spans="4:7" ht="15.5" x14ac:dyDescent="0.35">
      <c r="D193" s="29"/>
      <c r="E193" s="29"/>
      <c r="F193" s="29"/>
      <c r="G193" s="29"/>
    </row>
    <row r="197" spans="4:7" ht="15.5" x14ac:dyDescent="0.35">
      <c r="D197" s="29"/>
      <c r="E197" s="29"/>
      <c r="F197" s="29"/>
      <c r="G197" s="29"/>
    </row>
    <row r="198" spans="4:7" ht="15.5" x14ac:dyDescent="0.35">
      <c r="D198" s="29"/>
      <c r="E198" s="29"/>
      <c r="F198" s="29"/>
      <c r="G198" s="29"/>
    </row>
    <row r="199" spans="4:7" ht="15.5" x14ac:dyDescent="0.35">
      <c r="D199" s="29"/>
      <c r="E199" s="29"/>
      <c r="F199" s="29"/>
      <c r="G199" s="29"/>
    </row>
    <row r="200" spans="4:7" ht="15.5" x14ac:dyDescent="0.35">
      <c r="D200" s="29"/>
      <c r="E200" s="29"/>
      <c r="F200" s="29"/>
      <c r="G200" s="29"/>
    </row>
    <row r="201" spans="4:7" ht="15.5" x14ac:dyDescent="0.35">
      <c r="D201" s="29"/>
      <c r="E201" s="29"/>
      <c r="F201" s="29"/>
      <c r="G201" s="29"/>
    </row>
    <row r="202" spans="4:7" ht="15.5" x14ac:dyDescent="0.35">
      <c r="D202" s="29"/>
      <c r="E202" s="29"/>
      <c r="F202" s="29"/>
      <c r="G202" s="29"/>
    </row>
    <row r="203" spans="4:7" ht="15.5" x14ac:dyDescent="0.35">
      <c r="D203" s="29"/>
      <c r="E203" s="29"/>
      <c r="F203" s="29"/>
      <c r="G203" s="29"/>
    </row>
    <row r="205" spans="4:7" ht="15.5" x14ac:dyDescent="0.35">
      <c r="D205" s="30"/>
      <c r="E205" s="30"/>
      <c r="F205" s="30"/>
    </row>
    <row r="207" spans="4:7" ht="15.5" x14ac:dyDescent="0.35">
      <c r="D207" s="29"/>
      <c r="E207" s="29"/>
      <c r="F207" s="29"/>
      <c r="G207" s="29"/>
    </row>
    <row r="208" spans="4:7" ht="15.5" x14ac:dyDescent="0.35">
      <c r="D208" s="29"/>
      <c r="E208" s="29"/>
      <c r="F208" s="29"/>
      <c r="G208" s="29"/>
    </row>
    <row r="209" spans="4:7" ht="15.5" x14ac:dyDescent="0.35">
      <c r="D209" s="29"/>
      <c r="E209" s="29"/>
      <c r="F209" s="29"/>
      <c r="G209" s="29"/>
    </row>
    <row r="210" spans="4:7" ht="15.5" x14ac:dyDescent="0.35">
      <c r="D210" s="29"/>
      <c r="E210" s="29"/>
      <c r="F210" s="29"/>
      <c r="G210" s="29"/>
    </row>
    <row r="211" spans="4:7" ht="15.5" x14ac:dyDescent="0.35">
      <c r="D211" s="29"/>
      <c r="E211" s="29"/>
      <c r="F211" s="29"/>
      <c r="G211" s="29"/>
    </row>
    <row r="212" spans="4:7" ht="15.5" x14ac:dyDescent="0.35">
      <c r="D212" s="29"/>
      <c r="E212" s="29"/>
      <c r="F212" s="29"/>
      <c r="G212" s="29"/>
    </row>
    <row r="213" spans="4:7" ht="15.5" x14ac:dyDescent="0.35">
      <c r="D213" s="29"/>
      <c r="E213" s="29"/>
      <c r="F213" s="29"/>
      <c r="G213" s="29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FAFAF-BFA6-462E-83F3-B92887C1F21C}">
  <dimension ref="B1:Y32"/>
  <sheetViews>
    <sheetView workbookViewId="0">
      <selection activeCell="B11" sqref="B11"/>
    </sheetView>
  </sheetViews>
  <sheetFormatPr baseColWidth="10" defaultRowHeight="12.5" x14ac:dyDescent="0.25"/>
  <sheetData>
    <row r="1" spans="2:25" x14ac:dyDescent="0.25">
      <c r="B1" s="28"/>
      <c r="C1" s="28"/>
      <c r="D1" s="28"/>
      <c r="E1" s="28"/>
      <c r="F1" s="28"/>
      <c r="G1" s="28" t="s">
        <v>2</v>
      </c>
      <c r="H1" s="28" t="s">
        <v>3</v>
      </c>
      <c r="I1" s="28" t="s">
        <v>21</v>
      </c>
      <c r="J1" s="28"/>
      <c r="K1" s="28" t="s">
        <v>22</v>
      </c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2:25" x14ac:dyDescent="0.25">
      <c r="B2" s="40">
        <f ca="1">_xlfn.RANK.EQ(C2,$C$2:$C$32,FALSE)</f>
        <v>24</v>
      </c>
      <c r="C2" s="40">
        <f ca="1">IF(OR(K2=0,M2=0,J2=L2,L2-J2=1,L2-J2=-1),0,RAND())</f>
        <v>0</v>
      </c>
      <c r="D2" s="41" t="str">
        <f ca="1">G2&amp;"y "&amp;IF(-G2*J2&lt;0,-G2*J2,"+ "&amp;-G2*J2)&amp;"x = "&amp;G2*K2</f>
        <v>-3y + 15x = -51</v>
      </c>
      <c r="E2" s="40" t="str">
        <f t="shared" ref="E2:E32" ca="1" si="0">"y = "&amp;J2&amp;"x "&amp;IF(K2&lt;0,K2,"+ "&amp;K2)</f>
        <v>y = 5x + 17</v>
      </c>
      <c r="F2" s="41" t="str">
        <f t="shared" ref="F2:F32" ca="1" si="1">"y = "&amp;L2&amp;"x "&amp;IF(M2&lt;0,M2,"+ "&amp;M2)</f>
        <v>y = 4x + 14</v>
      </c>
      <c r="G2" s="40">
        <f ca="1">(-1)^RANDBETWEEN(1,2)*RANDBETWEEN(2,5)</f>
        <v>-3</v>
      </c>
      <c r="H2" s="40">
        <f t="shared" ref="H2:J18" ca="1" si="2">(-1)^RANDBETWEEN(1,2)*RANDBETWEEN(1,5)</f>
        <v>-3</v>
      </c>
      <c r="I2" s="40">
        <f t="shared" ca="1" si="2"/>
        <v>2</v>
      </c>
      <c r="J2" s="40">
        <f t="shared" ca="1" si="2"/>
        <v>5</v>
      </c>
      <c r="K2" s="40">
        <f t="shared" ref="K2:K32" ca="1" si="3">I2-H2*J2</f>
        <v>17</v>
      </c>
      <c r="L2" s="40">
        <f t="shared" ref="L2:L32" ca="1" si="4">(-1)^RANDBETWEEN(1,2)*RANDBETWEEN(1,5)</f>
        <v>4</v>
      </c>
      <c r="M2" s="40">
        <f t="shared" ref="M2:M32" ca="1" si="5">I2-L2*H2</f>
        <v>14</v>
      </c>
      <c r="N2" s="41" t="str">
        <f ca="1">G2&amp;" · ("&amp;L2&amp;"x "&amp;IF(M2&lt;0,M2,"+ "&amp;M2)&amp;") "&amp;IF(-G2*J2&lt;0,-G2*J2,"+ "&amp;-G2*J2)&amp;"x = "&amp;G2*K2</f>
        <v>-3 · (4x + 14) + 15x = -51</v>
      </c>
      <c r="O2" s="41" t="s">
        <v>28</v>
      </c>
      <c r="P2" s="41" t="str">
        <f ca="1">G2*L2&amp;"x "&amp;IF(G2*M2&lt;0,G2*M2,"+ "&amp;G2*M2)&amp;" "&amp;IF(-G2*J2&lt;0,-G2*J2,"+ "&amp;-G2*J2)&amp;"x = "&amp;G2*K2</f>
        <v>-12x -42 + 15x = -51</v>
      </c>
      <c r="Q2" s="41" t="s">
        <v>28</v>
      </c>
      <c r="R2" s="41" t="str">
        <f ca="1">G2*L2-G2*J2&amp;"x "&amp;IF(G2*M2&lt;0,G2*M2,"+ "&amp;G2*M2)&amp;"  = "&amp;G2*K2</f>
        <v>3x -42  = -51</v>
      </c>
      <c r="S2" s="40" t="str">
        <f ca="1">"| "&amp;IF(-G2*M2&lt;0,-G2*M2,"+ "&amp;-G2*M2)</f>
        <v>| + 42</v>
      </c>
      <c r="T2" s="40" t="str">
        <f ca="1">G2*L2-G2*J2&amp;"x = "&amp;G2*K2-G2*M2</f>
        <v>3x = -9</v>
      </c>
      <c r="U2" s="40" t="str">
        <f ca="1">"| :"&amp;IF(G2*L2-G2*J2&lt;0,"("&amp;G2*L2-G2*J2&amp;")",G2*L2-G2*J2)</f>
        <v>| :3</v>
      </c>
      <c r="V2" s="40" t="str">
        <f ca="1">"x = "&amp;H2</f>
        <v>x = -3</v>
      </c>
      <c r="W2" s="28" t="s">
        <v>29</v>
      </c>
      <c r="X2" s="28" t="str">
        <f ca="1">"y = "&amp;L2&amp;" · "&amp;IF(H2&lt;0,"("&amp;H2&amp;")",H2)&amp;" "&amp;IF(M2&lt;0,M2,"+ "&amp;M2)&amp;" = "&amp;I2</f>
        <v>y = 4 · (-3) + 14 = 2</v>
      </c>
      <c r="Y2" s="33" t="str">
        <f ca="1">"L = { ("&amp;H2&amp;"|"&amp;I2&amp;") }"</f>
        <v>L = { (-3|2) }</v>
      </c>
    </row>
    <row r="3" spans="2:25" x14ac:dyDescent="0.25">
      <c r="B3" s="40">
        <f t="shared" ref="B3:B32" ca="1" si="6">_xlfn.RANK.EQ(C3,$C$2:$C$32,FALSE)</f>
        <v>24</v>
      </c>
      <c r="C3" s="40">
        <f t="shared" ref="C3:C32" ca="1" si="7">IF(OR(K3=0,M3=0,J3=L3,L3-J3=1,L3-J3=-1),0,RAND())</f>
        <v>0</v>
      </c>
      <c r="D3" s="41" t="str">
        <f t="shared" ref="D3:D32" ca="1" si="8">G3&amp;"y "&amp;IF(-G3*J3&lt;0,-G3*J3,"+ "&amp;-G3*J3)&amp;"x = "&amp;G3*K3</f>
        <v>-3y + 3x = -3</v>
      </c>
      <c r="E3" s="40" t="str">
        <f t="shared" ca="1" si="0"/>
        <v>y = 1x + 1</v>
      </c>
      <c r="F3" s="41" t="str">
        <f t="shared" ca="1" si="1"/>
        <v>y = 2x + 3</v>
      </c>
      <c r="G3" s="40">
        <f t="shared" ref="G3:G32" ca="1" si="9">(-1)^RANDBETWEEN(1,2)*RANDBETWEEN(2,5)</f>
        <v>-3</v>
      </c>
      <c r="H3" s="40">
        <f t="shared" ca="1" si="2"/>
        <v>-2</v>
      </c>
      <c r="I3" s="40">
        <f t="shared" ca="1" si="2"/>
        <v>-1</v>
      </c>
      <c r="J3" s="40">
        <f t="shared" ca="1" si="2"/>
        <v>1</v>
      </c>
      <c r="K3" s="40">
        <f t="shared" ca="1" si="3"/>
        <v>1</v>
      </c>
      <c r="L3" s="40">
        <f t="shared" ca="1" si="4"/>
        <v>2</v>
      </c>
      <c r="M3" s="40">
        <f t="shared" ca="1" si="5"/>
        <v>3</v>
      </c>
      <c r="N3" s="41" t="str">
        <f t="shared" ref="N3:N32" ca="1" si="10">G3&amp;" · ("&amp;L3&amp;"x "&amp;IF(M3&lt;0,M3,"+ "&amp;M3)&amp;") "&amp;IF(-G3*J3&lt;0,-G3*J3,"+ "&amp;-G3*J3)&amp;"x = "&amp;G3*K3</f>
        <v>-3 · (2x + 3) + 3x = -3</v>
      </c>
      <c r="O3" s="41" t="s">
        <v>28</v>
      </c>
      <c r="P3" s="41" t="str">
        <f t="shared" ref="P3:P32" ca="1" si="11">G3*L3&amp;"x "&amp;IF(G3*M3&lt;0,G3*M3,"+ "&amp;G3*M3)&amp;" "&amp;IF(-G3*J3&lt;0,-G3*J3,"+ "&amp;-G3*J3)&amp;"x = "&amp;G3*K3</f>
        <v>-6x -9 + 3x = -3</v>
      </c>
      <c r="Q3" s="41" t="s">
        <v>28</v>
      </c>
      <c r="R3" s="41" t="str">
        <f t="shared" ref="R3:R32" ca="1" si="12">G3*L3-G3*J3&amp;"x "&amp;IF(G3*M3&lt;0,G3*M3,"+ "&amp;G3*M3)&amp;"  = "&amp;G3*K3</f>
        <v>-3x -9  = -3</v>
      </c>
      <c r="S3" s="40" t="str">
        <f t="shared" ref="S3:S32" ca="1" si="13">"| "&amp;IF(-G3*M3&lt;0,-G3*M3,"+ "&amp;-G3*M3)</f>
        <v>| + 9</v>
      </c>
      <c r="T3" s="40" t="str">
        <f t="shared" ref="T3:T32" ca="1" si="14">G3*L3-G3*J3&amp;"x = "&amp;G3*K3-G3*M3</f>
        <v>-3x = 6</v>
      </c>
      <c r="U3" s="40" t="str">
        <f t="shared" ref="U3:U32" ca="1" si="15">"| :"&amp;IF(G3*L3-G3*J3&lt;0,"("&amp;G3*L3-G3*J3&amp;")",G3*L3-G3*J3)</f>
        <v>| :(-3)</v>
      </c>
      <c r="V3" s="40" t="str">
        <f t="shared" ref="V3:V32" ca="1" si="16">"x = "&amp;H3</f>
        <v>x = -2</v>
      </c>
      <c r="W3" s="28" t="s">
        <v>29</v>
      </c>
      <c r="X3" s="28" t="str">
        <f t="shared" ref="X3:X32" ca="1" si="17">"y = "&amp;L3&amp;" · "&amp;IF(H3&lt;0,"("&amp;H3&amp;")",H3)&amp;" "&amp;IF(M3&lt;0,M3,"+ "&amp;M3)&amp;" = "&amp;I3</f>
        <v>y = 2 · (-2) + 3 = -1</v>
      </c>
      <c r="Y3" s="33" t="str">
        <f t="shared" ref="Y3:Y32" ca="1" si="18">"L = { ("&amp;H3&amp;"|"&amp;I3&amp;") }"</f>
        <v>L = { (-2|-1) }</v>
      </c>
    </row>
    <row r="4" spans="2:25" x14ac:dyDescent="0.25">
      <c r="B4" s="40">
        <f t="shared" ca="1" si="6"/>
        <v>6</v>
      </c>
      <c r="C4" s="40">
        <f t="shared" ca="1" si="7"/>
        <v>0.69970802320425851</v>
      </c>
      <c r="D4" s="41" t="str">
        <f t="shared" ca="1" si="8"/>
        <v>-5y + 15x = -95</v>
      </c>
      <c r="E4" s="40" t="str">
        <f t="shared" ca="1" si="0"/>
        <v>y = 3x + 19</v>
      </c>
      <c r="F4" s="41" t="str">
        <f t="shared" ca="1" si="1"/>
        <v>y = -3x -11</v>
      </c>
      <c r="G4" s="40">
        <f t="shared" ca="1" si="9"/>
        <v>-5</v>
      </c>
      <c r="H4" s="40">
        <f t="shared" ca="1" si="2"/>
        <v>-5</v>
      </c>
      <c r="I4" s="40">
        <f t="shared" ca="1" si="2"/>
        <v>4</v>
      </c>
      <c r="J4" s="40">
        <f t="shared" ca="1" si="2"/>
        <v>3</v>
      </c>
      <c r="K4" s="40">
        <f t="shared" ca="1" si="3"/>
        <v>19</v>
      </c>
      <c r="L4" s="40">
        <f t="shared" ca="1" si="4"/>
        <v>-3</v>
      </c>
      <c r="M4" s="40">
        <f t="shared" ca="1" si="5"/>
        <v>-11</v>
      </c>
      <c r="N4" s="41" t="str">
        <f t="shared" ca="1" si="10"/>
        <v>-5 · (-3x -11) + 15x = -95</v>
      </c>
      <c r="O4" s="41" t="s">
        <v>28</v>
      </c>
      <c r="P4" s="41" t="str">
        <f t="shared" ca="1" si="11"/>
        <v>15x + 55 + 15x = -95</v>
      </c>
      <c r="Q4" s="41" t="s">
        <v>28</v>
      </c>
      <c r="R4" s="41" t="str">
        <f t="shared" ca="1" si="12"/>
        <v>30x + 55  = -95</v>
      </c>
      <c r="S4" s="40" t="str">
        <f t="shared" ca="1" si="13"/>
        <v>| -55</v>
      </c>
      <c r="T4" s="40" t="str">
        <f t="shared" ca="1" si="14"/>
        <v>30x = -150</v>
      </c>
      <c r="U4" s="40" t="str">
        <f t="shared" ca="1" si="15"/>
        <v>| :30</v>
      </c>
      <c r="V4" s="40" t="str">
        <f t="shared" ca="1" si="16"/>
        <v>x = -5</v>
      </c>
      <c r="W4" s="28" t="s">
        <v>29</v>
      </c>
      <c r="X4" s="28" t="str">
        <f t="shared" ca="1" si="17"/>
        <v>y = -3 · (-5) -11 = 4</v>
      </c>
      <c r="Y4" s="33" t="str">
        <f t="shared" ca="1" si="18"/>
        <v>L = { (-5|4) }</v>
      </c>
    </row>
    <row r="5" spans="2:25" x14ac:dyDescent="0.25">
      <c r="B5" s="40">
        <f t="shared" ca="1" si="6"/>
        <v>14</v>
      </c>
      <c r="C5" s="40">
        <f t="shared" ca="1" si="7"/>
        <v>0.36377064197916475</v>
      </c>
      <c r="D5" s="41" t="str">
        <f t="shared" ca="1" si="8"/>
        <v>3y + 12x = -3</v>
      </c>
      <c r="E5" s="40" t="str">
        <f t="shared" ca="1" si="0"/>
        <v>y = -4x -1</v>
      </c>
      <c r="F5" s="41" t="str">
        <f t="shared" ca="1" si="1"/>
        <v>y = -2x + 1</v>
      </c>
      <c r="G5" s="40">
        <f t="shared" ca="1" si="9"/>
        <v>3</v>
      </c>
      <c r="H5" s="40">
        <f t="shared" ca="1" si="2"/>
        <v>-1</v>
      </c>
      <c r="I5" s="40">
        <f t="shared" ca="1" si="2"/>
        <v>3</v>
      </c>
      <c r="J5" s="40">
        <f t="shared" ca="1" si="2"/>
        <v>-4</v>
      </c>
      <c r="K5" s="40">
        <f t="shared" ca="1" si="3"/>
        <v>-1</v>
      </c>
      <c r="L5" s="40">
        <f t="shared" ca="1" si="4"/>
        <v>-2</v>
      </c>
      <c r="M5" s="40">
        <f t="shared" ca="1" si="5"/>
        <v>1</v>
      </c>
      <c r="N5" s="41" t="str">
        <f t="shared" ca="1" si="10"/>
        <v>3 · (-2x + 1) + 12x = -3</v>
      </c>
      <c r="O5" s="41" t="s">
        <v>28</v>
      </c>
      <c r="P5" s="41" t="str">
        <f t="shared" ca="1" si="11"/>
        <v>-6x + 3 + 12x = -3</v>
      </c>
      <c r="Q5" s="41" t="s">
        <v>28</v>
      </c>
      <c r="R5" s="41" t="str">
        <f t="shared" ca="1" si="12"/>
        <v>6x + 3  = -3</v>
      </c>
      <c r="S5" s="40" t="str">
        <f t="shared" ca="1" si="13"/>
        <v>| -3</v>
      </c>
      <c r="T5" s="40" t="str">
        <f t="shared" ca="1" si="14"/>
        <v>6x = -6</v>
      </c>
      <c r="U5" s="40" t="str">
        <f t="shared" ca="1" si="15"/>
        <v>| :6</v>
      </c>
      <c r="V5" s="40" t="str">
        <f t="shared" ca="1" si="16"/>
        <v>x = -1</v>
      </c>
      <c r="W5" s="28" t="s">
        <v>29</v>
      </c>
      <c r="X5" s="28" t="str">
        <f t="shared" ca="1" si="17"/>
        <v>y = -2 · (-1) + 1 = 3</v>
      </c>
      <c r="Y5" s="33" t="str">
        <f t="shared" ca="1" si="18"/>
        <v>L = { (-1|3) }</v>
      </c>
    </row>
    <row r="6" spans="2:25" x14ac:dyDescent="0.25">
      <c r="B6" s="40">
        <f t="shared" ca="1" si="6"/>
        <v>7</v>
      </c>
      <c r="C6" s="40">
        <f t="shared" ca="1" si="7"/>
        <v>0.69449087615131944</v>
      </c>
      <c r="D6" s="41" t="str">
        <f t="shared" ca="1" si="8"/>
        <v>5y -10x = 35</v>
      </c>
      <c r="E6" s="40" t="str">
        <f t="shared" ca="1" si="0"/>
        <v>y = 2x + 7</v>
      </c>
      <c r="F6" s="41" t="str">
        <f t="shared" ca="1" si="1"/>
        <v>y = -5x -14</v>
      </c>
      <c r="G6" s="40">
        <f t="shared" ca="1" si="9"/>
        <v>5</v>
      </c>
      <c r="H6" s="40">
        <f t="shared" ca="1" si="2"/>
        <v>-3</v>
      </c>
      <c r="I6" s="40">
        <f t="shared" ca="1" si="2"/>
        <v>1</v>
      </c>
      <c r="J6" s="40">
        <f t="shared" ca="1" si="2"/>
        <v>2</v>
      </c>
      <c r="K6" s="40">
        <f t="shared" ca="1" si="3"/>
        <v>7</v>
      </c>
      <c r="L6" s="40">
        <f t="shared" ca="1" si="4"/>
        <v>-5</v>
      </c>
      <c r="M6" s="40">
        <f t="shared" ca="1" si="5"/>
        <v>-14</v>
      </c>
      <c r="N6" s="41" t="str">
        <f t="shared" ca="1" si="10"/>
        <v>5 · (-5x -14) -10x = 35</v>
      </c>
      <c r="O6" s="41" t="s">
        <v>28</v>
      </c>
      <c r="P6" s="41" t="str">
        <f t="shared" ca="1" si="11"/>
        <v>-25x -70 -10x = 35</v>
      </c>
      <c r="Q6" s="41" t="s">
        <v>28</v>
      </c>
      <c r="R6" s="41" t="str">
        <f t="shared" ca="1" si="12"/>
        <v>-35x -70  = 35</v>
      </c>
      <c r="S6" s="40" t="str">
        <f t="shared" ca="1" si="13"/>
        <v>| + 70</v>
      </c>
      <c r="T6" s="40" t="str">
        <f t="shared" ca="1" si="14"/>
        <v>-35x = 105</v>
      </c>
      <c r="U6" s="40" t="str">
        <f t="shared" ca="1" si="15"/>
        <v>| :(-35)</v>
      </c>
      <c r="V6" s="40" t="str">
        <f t="shared" ca="1" si="16"/>
        <v>x = -3</v>
      </c>
      <c r="W6" s="28" t="s">
        <v>29</v>
      </c>
      <c r="X6" s="28" t="str">
        <f t="shared" ca="1" si="17"/>
        <v>y = -5 · (-3) -14 = 1</v>
      </c>
      <c r="Y6" s="33" t="str">
        <f t="shared" ca="1" si="18"/>
        <v>L = { (-3|1) }</v>
      </c>
    </row>
    <row r="7" spans="2:25" x14ac:dyDescent="0.25">
      <c r="B7" s="40">
        <f t="shared" ca="1" si="6"/>
        <v>2</v>
      </c>
      <c r="C7" s="40">
        <f t="shared" ca="1" si="7"/>
        <v>0.85238817457930749</v>
      </c>
      <c r="D7" s="41" t="str">
        <f t="shared" ca="1" si="8"/>
        <v>5y -25x = 85</v>
      </c>
      <c r="E7" s="40" t="str">
        <f t="shared" ca="1" si="0"/>
        <v>y = 5x + 17</v>
      </c>
      <c r="F7" s="41" t="str">
        <f t="shared" ca="1" si="1"/>
        <v>y = -4x -10</v>
      </c>
      <c r="G7" s="40">
        <f t="shared" ca="1" si="9"/>
        <v>5</v>
      </c>
      <c r="H7" s="40">
        <f t="shared" ca="1" si="2"/>
        <v>-3</v>
      </c>
      <c r="I7" s="40">
        <f t="shared" ca="1" si="2"/>
        <v>2</v>
      </c>
      <c r="J7" s="40">
        <f t="shared" ca="1" si="2"/>
        <v>5</v>
      </c>
      <c r="K7" s="40">
        <f t="shared" ca="1" si="3"/>
        <v>17</v>
      </c>
      <c r="L7" s="40">
        <f t="shared" ca="1" si="4"/>
        <v>-4</v>
      </c>
      <c r="M7" s="40">
        <f t="shared" ca="1" si="5"/>
        <v>-10</v>
      </c>
      <c r="N7" s="41" t="str">
        <f t="shared" ca="1" si="10"/>
        <v>5 · (-4x -10) -25x = 85</v>
      </c>
      <c r="O7" s="41" t="s">
        <v>28</v>
      </c>
      <c r="P7" s="41" t="str">
        <f t="shared" ca="1" si="11"/>
        <v>-20x -50 -25x = 85</v>
      </c>
      <c r="Q7" s="41" t="s">
        <v>28</v>
      </c>
      <c r="R7" s="41" t="str">
        <f t="shared" ca="1" si="12"/>
        <v>-45x -50  = 85</v>
      </c>
      <c r="S7" s="40" t="str">
        <f t="shared" ca="1" si="13"/>
        <v>| + 50</v>
      </c>
      <c r="T7" s="40" t="str">
        <f t="shared" ca="1" si="14"/>
        <v>-45x = 135</v>
      </c>
      <c r="U7" s="40" t="str">
        <f t="shared" ca="1" si="15"/>
        <v>| :(-45)</v>
      </c>
      <c r="V7" s="40" t="str">
        <f t="shared" ca="1" si="16"/>
        <v>x = -3</v>
      </c>
      <c r="W7" s="28" t="s">
        <v>29</v>
      </c>
      <c r="X7" s="28" t="str">
        <f t="shared" ca="1" si="17"/>
        <v>y = -4 · (-3) -10 = 2</v>
      </c>
      <c r="Y7" s="33" t="str">
        <f t="shared" ca="1" si="18"/>
        <v>L = { (-3|2) }</v>
      </c>
    </row>
    <row r="8" spans="2:25" x14ac:dyDescent="0.25">
      <c r="B8" s="40">
        <f t="shared" ca="1" si="6"/>
        <v>15</v>
      </c>
      <c r="C8" s="40">
        <f t="shared" ca="1" si="7"/>
        <v>0.3399775067093701</v>
      </c>
      <c r="D8" s="41" t="str">
        <f t="shared" ca="1" si="8"/>
        <v>3y + 3x = 15</v>
      </c>
      <c r="E8" s="40" t="str">
        <f t="shared" ca="1" si="0"/>
        <v>y = -1x + 5</v>
      </c>
      <c r="F8" s="41" t="str">
        <f t="shared" ca="1" si="1"/>
        <v>y = 2x -7</v>
      </c>
      <c r="G8" s="40">
        <f t="shared" ca="1" si="9"/>
        <v>3</v>
      </c>
      <c r="H8" s="40">
        <f t="shared" ca="1" si="2"/>
        <v>4</v>
      </c>
      <c r="I8" s="40">
        <f t="shared" ca="1" si="2"/>
        <v>1</v>
      </c>
      <c r="J8" s="40">
        <f t="shared" ca="1" si="2"/>
        <v>-1</v>
      </c>
      <c r="K8" s="40">
        <f t="shared" ca="1" si="3"/>
        <v>5</v>
      </c>
      <c r="L8" s="40">
        <f t="shared" ca="1" si="4"/>
        <v>2</v>
      </c>
      <c r="M8" s="40">
        <f t="shared" ca="1" si="5"/>
        <v>-7</v>
      </c>
      <c r="N8" s="41" t="str">
        <f t="shared" ca="1" si="10"/>
        <v>3 · (2x -7) + 3x = 15</v>
      </c>
      <c r="O8" s="41" t="s">
        <v>28</v>
      </c>
      <c r="P8" s="41" t="str">
        <f t="shared" ca="1" si="11"/>
        <v>6x -21 + 3x = 15</v>
      </c>
      <c r="Q8" s="41" t="s">
        <v>28</v>
      </c>
      <c r="R8" s="41" t="str">
        <f t="shared" ca="1" si="12"/>
        <v>9x -21  = 15</v>
      </c>
      <c r="S8" s="40" t="str">
        <f t="shared" ca="1" si="13"/>
        <v>| + 21</v>
      </c>
      <c r="T8" s="40" t="str">
        <f t="shared" ca="1" si="14"/>
        <v>9x = 36</v>
      </c>
      <c r="U8" s="40" t="str">
        <f t="shared" ca="1" si="15"/>
        <v>| :9</v>
      </c>
      <c r="V8" s="40" t="str">
        <f t="shared" ca="1" si="16"/>
        <v>x = 4</v>
      </c>
      <c r="W8" s="28" t="s">
        <v>29</v>
      </c>
      <c r="X8" s="28" t="str">
        <f t="shared" ca="1" si="17"/>
        <v>y = 2 · 4 -7 = 1</v>
      </c>
      <c r="Y8" s="33" t="str">
        <f t="shared" ca="1" si="18"/>
        <v>L = { (4|1) }</v>
      </c>
    </row>
    <row r="9" spans="2:25" x14ac:dyDescent="0.25">
      <c r="B9" s="40">
        <f t="shared" ca="1" si="6"/>
        <v>24</v>
      </c>
      <c r="C9" s="40">
        <f t="shared" ca="1" si="7"/>
        <v>0</v>
      </c>
      <c r="D9" s="41" t="str">
        <f t="shared" ca="1" si="8"/>
        <v>-2y -8x = 28</v>
      </c>
      <c r="E9" s="40" t="str">
        <f t="shared" ca="1" si="0"/>
        <v>y = -4x -14</v>
      </c>
      <c r="F9" s="41" t="str">
        <f t="shared" ca="1" si="1"/>
        <v>y = -5x -17</v>
      </c>
      <c r="G9" s="40">
        <f t="shared" ca="1" si="9"/>
        <v>-2</v>
      </c>
      <c r="H9" s="40">
        <f t="shared" ca="1" si="2"/>
        <v>-3</v>
      </c>
      <c r="I9" s="40">
        <f t="shared" ca="1" si="2"/>
        <v>-2</v>
      </c>
      <c r="J9" s="40">
        <f t="shared" ca="1" si="2"/>
        <v>-4</v>
      </c>
      <c r="K9" s="40">
        <f t="shared" ca="1" si="3"/>
        <v>-14</v>
      </c>
      <c r="L9" s="40">
        <f t="shared" ca="1" si="4"/>
        <v>-5</v>
      </c>
      <c r="M9" s="40">
        <f t="shared" ca="1" si="5"/>
        <v>-17</v>
      </c>
      <c r="N9" s="41" t="str">
        <f t="shared" ca="1" si="10"/>
        <v>-2 · (-5x -17) -8x = 28</v>
      </c>
      <c r="O9" s="41" t="s">
        <v>28</v>
      </c>
      <c r="P9" s="41" t="str">
        <f t="shared" ca="1" si="11"/>
        <v>10x + 34 -8x = 28</v>
      </c>
      <c r="Q9" s="41" t="s">
        <v>28</v>
      </c>
      <c r="R9" s="41" t="str">
        <f t="shared" ca="1" si="12"/>
        <v>2x + 34  = 28</v>
      </c>
      <c r="S9" s="40" t="str">
        <f t="shared" ca="1" si="13"/>
        <v>| -34</v>
      </c>
      <c r="T9" s="40" t="str">
        <f t="shared" ca="1" si="14"/>
        <v>2x = -6</v>
      </c>
      <c r="U9" s="40" t="str">
        <f t="shared" ca="1" si="15"/>
        <v>| :2</v>
      </c>
      <c r="V9" s="40" t="str">
        <f t="shared" ca="1" si="16"/>
        <v>x = -3</v>
      </c>
      <c r="W9" s="28" t="s">
        <v>29</v>
      </c>
      <c r="X9" s="28" t="str">
        <f t="shared" ca="1" si="17"/>
        <v>y = -5 · (-3) -17 = -2</v>
      </c>
      <c r="Y9" s="33" t="str">
        <f t="shared" ca="1" si="18"/>
        <v>L = { (-3|-2) }</v>
      </c>
    </row>
    <row r="10" spans="2:25" x14ac:dyDescent="0.25">
      <c r="B10" s="40">
        <f t="shared" ca="1" si="6"/>
        <v>9</v>
      </c>
      <c r="C10" s="40">
        <f t="shared" ca="1" si="7"/>
        <v>0.59592855743958839</v>
      </c>
      <c r="D10" s="41" t="str">
        <f t="shared" ca="1" si="8"/>
        <v>3y + 15x = -63</v>
      </c>
      <c r="E10" s="40" t="str">
        <f t="shared" ca="1" si="0"/>
        <v>y = -5x -21</v>
      </c>
      <c r="F10" s="41" t="str">
        <f t="shared" ca="1" si="1"/>
        <v>y = -2x -9</v>
      </c>
      <c r="G10" s="40">
        <f t="shared" ca="1" si="9"/>
        <v>3</v>
      </c>
      <c r="H10" s="40">
        <f t="shared" ca="1" si="2"/>
        <v>-4</v>
      </c>
      <c r="I10" s="40">
        <f t="shared" ca="1" si="2"/>
        <v>-1</v>
      </c>
      <c r="J10" s="40">
        <f t="shared" ca="1" si="2"/>
        <v>-5</v>
      </c>
      <c r="K10" s="40">
        <f t="shared" ca="1" si="3"/>
        <v>-21</v>
      </c>
      <c r="L10" s="40">
        <f t="shared" ca="1" si="4"/>
        <v>-2</v>
      </c>
      <c r="M10" s="40">
        <f t="shared" ca="1" si="5"/>
        <v>-9</v>
      </c>
      <c r="N10" s="41" t="str">
        <f t="shared" ca="1" si="10"/>
        <v>3 · (-2x -9) + 15x = -63</v>
      </c>
      <c r="O10" s="41" t="s">
        <v>28</v>
      </c>
      <c r="P10" s="41" t="str">
        <f t="shared" ca="1" si="11"/>
        <v>-6x -27 + 15x = -63</v>
      </c>
      <c r="Q10" s="41" t="s">
        <v>28</v>
      </c>
      <c r="R10" s="41" t="str">
        <f t="shared" ca="1" si="12"/>
        <v>9x -27  = -63</v>
      </c>
      <c r="S10" s="40" t="str">
        <f t="shared" ca="1" si="13"/>
        <v>| + 27</v>
      </c>
      <c r="T10" s="40" t="str">
        <f t="shared" ca="1" si="14"/>
        <v>9x = -36</v>
      </c>
      <c r="U10" s="40" t="str">
        <f t="shared" ca="1" si="15"/>
        <v>| :9</v>
      </c>
      <c r="V10" s="40" t="str">
        <f t="shared" ca="1" si="16"/>
        <v>x = -4</v>
      </c>
      <c r="W10" s="28" t="s">
        <v>29</v>
      </c>
      <c r="X10" s="28" t="str">
        <f t="shared" ca="1" si="17"/>
        <v>y = -2 · (-4) -9 = -1</v>
      </c>
      <c r="Y10" s="33" t="str">
        <f t="shared" ca="1" si="18"/>
        <v>L = { (-4|-1) }</v>
      </c>
    </row>
    <row r="11" spans="2:25" x14ac:dyDescent="0.25">
      <c r="B11" s="40">
        <f t="shared" ca="1" si="6"/>
        <v>11</v>
      </c>
      <c r="C11" s="40">
        <f t="shared" ca="1" si="7"/>
        <v>0.49990890233982965</v>
      </c>
      <c r="D11" s="41" t="str">
        <f t="shared" ca="1" si="8"/>
        <v>2y -2x = -4</v>
      </c>
      <c r="E11" s="40" t="str">
        <f t="shared" ca="1" si="0"/>
        <v>y = 1x -2</v>
      </c>
      <c r="F11" s="41" t="str">
        <f t="shared" ca="1" si="1"/>
        <v>y = 4x -14</v>
      </c>
      <c r="G11" s="40">
        <f t="shared" ca="1" si="9"/>
        <v>2</v>
      </c>
      <c r="H11" s="40">
        <f t="shared" ca="1" si="2"/>
        <v>4</v>
      </c>
      <c r="I11" s="40">
        <f t="shared" ca="1" si="2"/>
        <v>2</v>
      </c>
      <c r="J11" s="40">
        <f t="shared" ca="1" si="2"/>
        <v>1</v>
      </c>
      <c r="K11" s="40">
        <f t="shared" ca="1" si="3"/>
        <v>-2</v>
      </c>
      <c r="L11" s="40">
        <f t="shared" ca="1" si="4"/>
        <v>4</v>
      </c>
      <c r="M11" s="40">
        <f t="shared" ca="1" si="5"/>
        <v>-14</v>
      </c>
      <c r="N11" s="41" t="str">
        <f t="shared" ca="1" si="10"/>
        <v>2 · (4x -14) -2x = -4</v>
      </c>
      <c r="O11" s="41" t="s">
        <v>28</v>
      </c>
      <c r="P11" s="41" t="str">
        <f t="shared" ca="1" si="11"/>
        <v>8x -28 -2x = -4</v>
      </c>
      <c r="Q11" s="41" t="s">
        <v>28</v>
      </c>
      <c r="R11" s="41" t="str">
        <f t="shared" ca="1" si="12"/>
        <v>6x -28  = -4</v>
      </c>
      <c r="S11" s="40" t="str">
        <f t="shared" ca="1" si="13"/>
        <v>| + 28</v>
      </c>
      <c r="T11" s="40" t="str">
        <f t="shared" ca="1" si="14"/>
        <v>6x = 24</v>
      </c>
      <c r="U11" s="40" t="str">
        <f t="shared" ca="1" si="15"/>
        <v>| :6</v>
      </c>
      <c r="V11" s="40" t="str">
        <f t="shared" ca="1" si="16"/>
        <v>x = 4</v>
      </c>
      <c r="W11" s="28" t="s">
        <v>29</v>
      </c>
      <c r="X11" s="28" t="str">
        <f t="shared" ca="1" si="17"/>
        <v>y = 4 · 4 -14 = 2</v>
      </c>
      <c r="Y11" s="33" t="str">
        <f t="shared" ca="1" si="18"/>
        <v>L = { (4|2) }</v>
      </c>
    </row>
    <row r="12" spans="2:25" x14ac:dyDescent="0.25">
      <c r="B12" s="40">
        <f t="shared" ca="1" si="6"/>
        <v>23</v>
      </c>
      <c r="C12" s="40">
        <f t="shared" ca="1" si="7"/>
        <v>2.5959974170118527E-2</v>
      </c>
      <c r="D12" s="41" t="str">
        <f t="shared" ca="1" si="8"/>
        <v>3y + 15x = 48</v>
      </c>
      <c r="E12" s="40" t="str">
        <f t="shared" ca="1" si="0"/>
        <v>y = -5x + 16</v>
      </c>
      <c r="F12" s="41" t="str">
        <f t="shared" ca="1" si="1"/>
        <v>y = 3x -16</v>
      </c>
      <c r="G12" s="40">
        <f t="shared" ca="1" si="9"/>
        <v>3</v>
      </c>
      <c r="H12" s="40">
        <f t="shared" ca="1" si="2"/>
        <v>4</v>
      </c>
      <c r="I12" s="40">
        <f t="shared" ca="1" si="2"/>
        <v>-4</v>
      </c>
      <c r="J12" s="40">
        <f t="shared" ca="1" si="2"/>
        <v>-5</v>
      </c>
      <c r="K12" s="40">
        <f t="shared" ca="1" si="3"/>
        <v>16</v>
      </c>
      <c r="L12" s="40">
        <f t="shared" ca="1" si="4"/>
        <v>3</v>
      </c>
      <c r="M12" s="40">
        <f t="shared" ca="1" si="5"/>
        <v>-16</v>
      </c>
      <c r="N12" s="41" t="str">
        <f t="shared" ca="1" si="10"/>
        <v>3 · (3x -16) + 15x = 48</v>
      </c>
      <c r="O12" s="41" t="s">
        <v>28</v>
      </c>
      <c r="P12" s="41" t="str">
        <f t="shared" ca="1" si="11"/>
        <v>9x -48 + 15x = 48</v>
      </c>
      <c r="Q12" s="41" t="s">
        <v>28</v>
      </c>
      <c r="R12" s="41" t="str">
        <f t="shared" ca="1" si="12"/>
        <v>24x -48  = 48</v>
      </c>
      <c r="S12" s="40" t="str">
        <f t="shared" ca="1" si="13"/>
        <v>| + 48</v>
      </c>
      <c r="T12" s="40" t="str">
        <f t="shared" ca="1" si="14"/>
        <v>24x = 96</v>
      </c>
      <c r="U12" s="40" t="str">
        <f t="shared" ca="1" si="15"/>
        <v>| :24</v>
      </c>
      <c r="V12" s="40" t="str">
        <f t="shared" ca="1" si="16"/>
        <v>x = 4</v>
      </c>
      <c r="W12" s="28" t="s">
        <v>29</v>
      </c>
      <c r="X12" s="28" t="str">
        <f t="shared" ca="1" si="17"/>
        <v>y = 3 · 4 -16 = -4</v>
      </c>
      <c r="Y12" s="33" t="str">
        <f t="shared" ca="1" si="18"/>
        <v>L = { (4|-4) }</v>
      </c>
    </row>
    <row r="13" spans="2:25" x14ac:dyDescent="0.25">
      <c r="B13" s="40">
        <f t="shared" ca="1" si="6"/>
        <v>17</v>
      </c>
      <c r="C13" s="40">
        <f t="shared" ca="1" si="7"/>
        <v>0.33820148627877022</v>
      </c>
      <c r="D13" s="41" t="str">
        <f t="shared" ca="1" si="8"/>
        <v>2y -8x = 38</v>
      </c>
      <c r="E13" s="40" t="str">
        <f t="shared" ca="1" si="0"/>
        <v>y = 4x + 19</v>
      </c>
      <c r="F13" s="41" t="str">
        <f t="shared" ca="1" si="1"/>
        <v>y = -4x -13</v>
      </c>
      <c r="G13" s="40">
        <f t="shared" ca="1" si="9"/>
        <v>2</v>
      </c>
      <c r="H13" s="40">
        <f t="shared" ca="1" si="2"/>
        <v>-4</v>
      </c>
      <c r="I13" s="40">
        <f t="shared" ca="1" si="2"/>
        <v>3</v>
      </c>
      <c r="J13" s="40">
        <f t="shared" ca="1" si="2"/>
        <v>4</v>
      </c>
      <c r="K13" s="40">
        <f t="shared" ca="1" si="3"/>
        <v>19</v>
      </c>
      <c r="L13" s="40">
        <f t="shared" ca="1" si="4"/>
        <v>-4</v>
      </c>
      <c r="M13" s="40">
        <f t="shared" ca="1" si="5"/>
        <v>-13</v>
      </c>
      <c r="N13" s="41" t="str">
        <f t="shared" ca="1" si="10"/>
        <v>2 · (-4x -13) -8x = 38</v>
      </c>
      <c r="O13" s="41" t="s">
        <v>28</v>
      </c>
      <c r="P13" s="41" t="str">
        <f t="shared" ca="1" si="11"/>
        <v>-8x -26 -8x = 38</v>
      </c>
      <c r="Q13" s="41" t="s">
        <v>28</v>
      </c>
      <c r="R13" s="41" t="str">
        <f t="shared" ca="1" si="12"/>
        <v>-16x -26  = 38</v>
      </c>
      <c r="S13" s="40" t="str">
        <f t="shared" ca="1" si="13"/>
        <v>| + 26</v>
      </c>
      <c r="T13" s="40" t="str">
        <f t="shared" ca="1" si="14"/>
        <v>-16x = 64</v>
      </c>
      <c r="U13" s="40" t="str">
        <f t="shared" ca="1" si="15"/>
        <v>| :(-16)</v>
      </c>
      <c r="V13" s="40" t="str">
        <f t="shared" ca="1" si="16"/>
        <v>x = -4</v>
      </c>
      <c r="W13" s="28" t="s">
        <v>29</v>
      </c>
      <c r="X13" s="28" t="str">
        <f t="shared" ca="1" si="17"/>
        <v>y = -4 · (-4) -13 = 3</v>
      </c>
      <c r="Y13" s="33" t="str">
        <f t="shared" ca="1" si="18"/>
        <v>L = { (-4|3) }</v>
      </c>
    </row>
    <row r="14" spans="2:25" x14ac:dyDescent="0.25">
      <c r="B14" s="40">
        <f t="shared" ca="1" si="6"/>
        <v>12</v>
      </c>
      <c r="C14" s="40">
        <f t="shared" ca="1" si="7"/>
        <v>0.44835957242111291</v>
      </c>
      <c r="D14" s="41" t="str">
        <f t="shared" ca="1" si="8"/>
        <v>2y -4x = 16</v>
      </c>
      <c r="E14" s="40" t="str">
        <f t="shared" ca="1" si="0"/>
        <v>y = 2x + 8</v>
      </c>
      <c r="F14" s="41" t="str">
        <f t="shared" ca="1" si="1"/>
        <v>y = -3x -7</v>
      </c>
      <c r="G14" s="40">
        <f t="shared" ca="1" si="9"/>
        <v>2</v>
      </c>
      <c r="H14" s="40">
        <f t="shared" ca="1" si="2"/>
        <v>-3</v>
      </c>
      <c r="I14" s="40">
        <f t="shared" ca="1" si="2"/>
        <v>2</v>
      </c>
      <c r="J14" s="40">
        <f t="shared" ca="1" si="2"/>
        <v>2</v>
      </c>
      <c r="K14" s="40">
        <f t="shared" ca="1" si="3"/>
        <v>8</v>
      </c>
      <c r="L14" s="40">
        <f t="shared" ca="1" si="4"/>
        <v>-3</v>
      </c>
      <c r="M14" s="40">
        <f t="shared" ca="1" si="5"/>
        <v>-7</v>
      </c>
      <c r="N14" s="41" t="str">
        <f t="shared" ca="1" si="10"/>
        <v>2 · (-3x -7) -4x = 16</v>
      </c>
      <c r="O14" s="41" t="s">
        <v>28</v>
      </c>
      <c r="P14" s="41" t="str">
        <f t="shared" ca="1" si="11"/>
        <v>-6x -14 -4x = 16</v>
      </c>
      <c r="Q14" s="41" t="s">
        <v>28</v>
      </c>
      <c r="R14" s="41" t="str">
        <f t="shared" ca="1" si="12"/>
        <v>-10x -14  = 16</v>
      </c>
      <c r="S14" s="40" t="str">
        <f t="shared" ca="1" si="13"/>
        <v>| + 14</v>
      </c>
      <c r="T14" s="40" t="str">
        <f t="shared" ca="1" si="14"/>
        <v>-10x = 30</v>
      </c>
      <c r="U14" s="40" t="str">
        <f t="shared" ca="1" si="15"/>
        <v>| :(-10)</v>
      </c>
      <c r="V14" s="40" t="str">
        <f t="shared" ca="1" si="16"/>
        <v>x = -3</v>
      </c>
      <c r="W14" s="28" t="s">
        <v>29</v>
      </c>
      <c r="X14" s="28" t="str">
        <f t="shared" ca="1" si="17"/>
        <v>y = -3 · (-3) -7 = 2</v>
      </c>
      <c r="Y14" s="33" t="str">
        <f t="shared" ca="1" si="18"/>
        <v>L = { (-3|2) }</v>
      </c>
    </row>
    <row r="15" spans="2:25" x14ac:dyDescent="0.25">
      <c r="B15" s="40">
        <f t="shared" ca="1" si="6"/>
        <v>21</v>
      </c>
      <c r="C15" s="40">
        <f t="shared" ca="1" si="7"/>
        <v>0.11446858438709273</v>
      </c>
      <c r="D15" s="41" t="str">
        <f t="shared" ca="1" si="8"/>
        <v>3y -15x = -60</v>
      </c>
      <c r="E15" s="40" t="str">
        <f t="shared" ca="1" si="0"/>
        <v>y = 5x -20</v>
      </c>
      <c r="F15" s="41" t="str">
        <f t="shared" ca="1" si="1"/>
        <v>y = -3x + 4</v>
      </c>
      <c r="G15" s="40">
        <f t="shared" ca="1" si="9"/>
        <v>3</v>
      </c>
      <c r="H15" s="40">
        <f t="shared" ca="1" si="2"/>
        <v>3</v>
      </c>
      <c r="I15" s="40">
        <f t="shared" ca="1" si="2"/>
        <v>-5</v>
      </c>
      <c r="J15" s="40">
        <f t="shared" ca="1" si="2"/>
        <v>5</v>
      </c>
      <c r="K15" s="40">
        <f t="shared" ca="1" si="3"/>
        <v>-20</v>
      </c>
      <c r="L15" s="40">
        <f t="shared" ca="1" si="4"/>
        <v>-3</v>
      </c>
      <c r="M15" s="40">
        <f t="shared" ca="1" si="5"/>
        <v>4</v>
      </c>
      <c r="N15" s="41" t="str">
        <f t="shared" ca="1" si="10"/>
        <v>3 · (-3x + 4) -15x = -60</v>
      </c>
      <c r="O15" s="41" t="s">
        <v>28</v>
      </c>
      <c r="P15" s="41" t="str">
        <f t="shared" ca="1" si="11"/>
        <v>-9x + 12 -15x = -60</v>
      </c>
      <c r="Q15" s="41" t="s">
        <v>28</v>
      </c>
      <c r="R15" s="41" t="str">
        <f t="shared" ca="1" si="12"/>
        <v>-24x + 12  = -60</v>
      </c>
      <c r="S15" s="40" t="str">
        <f t="shared" ca="1" si="13"/>
        <v>| -12</v>
      </c>
      <c r="T15" s="40" t="str">
        <f t="shared" ca="1" si="14"/>
        <v>-24x = -72</v>
      </c>
      <c r="U15" s="40" t="str">
        <f t="shared" ca="1" si="15"/>
        <v>| :(-24)</v>
      </c>
      <c r="V15" s="40" t="str">
        <f t="shared" ca="1" si="16"/>
        <v>x = 3</v>
      </c>
      <c r="W15" s="28" t="s">
        <v>29</v>
      </c>
      <c r="X15" s="28" t="str">
        <f t="shared" ca="1" si="17"/>
        <v>y = -3 · 3 + 4 = -5</v>
      </c>
      <c r="Y15" s="33" t="str">
        <f t="shared" ca="1" si="18"/>
        <v>L = { (3|-5) }</v>
      </c>
    </row>
    <row r="16" spans="2:25" x14ac:dyDescent="0.25">
      <c r="B16" s="40">
        <f t="shared" ca="1" si="6"/>
        <v>8</v>
      </c>
      <c r="C16" s="40">
        <f t="shared" ca="1" si="7"/>
        <v>0.6193532928264216</v>
      </c>
      <c r="D16" s="41" t="str">
        <f t="shared" ca="1" si="8"/>
        <v>-4y -8x = 44</v>
      </c>
      <c r="E16" s="40" t="str">
        <f t="shared" ca="1" si="0"/>
        <v>y = -2x -11</v>
      </c>
      <c r="F16" s="41" t="str">
        <f t="shared" ca="1" si="1"/>
        <v>y = -4x -17</v>
      </c>
      <c r="G16" s="40">
        <f t="shared" ca="1" si="9"/>
        <v>-4</v>
      </c>
      <c r="H16" s="40">
        <f t="shared" ca="1" si="2"/>
        <v>-3</v>
      </c>
      <c r="I16" s="40">
        <f t="shared" ca="1" si="2"/>
        <v>-5</v>
      </c>
      <c r="J16" s="40">
        <f t="shared" ca="1" si="2"/>
        <v>-2</v>
      </c>
      <c r="K16" s="40">
        <f t="shared" ca="1" si="3"/>
        <v>-11</v>
      </c>
      <c r="L16" s="40">
        <f t="shared" ca="1" si="4"/>
        <v>-4</v>
      </c>
      <c r="M16" s="40">
        <f t="shared" ca="1" si="5"/>
        <v>-17</v>
      </c>
      <c r="N16" s="41" t="str">
        <f t="shared" ca="1" si="10"/>
        <v>-4 · (-4x -17) -8x = 44</v>
      </c>
      <c r="O16" s="41" t="s">
        <v>28</v>
      </c>
      <c r="P16" s="41" t="str">
        <f t="shared" ca="1" si="11"/>
        <v>16x + 68 -8x = 44</v>
      </c>
      <c r="Q16" s="41" t="s">
        <v>28</v>
      </c>
      <c r="R16" s="41" t="str">
        <f t="shared" ca="1" si="12"/>
        <v>8x + 68  = 44</v>
      </c>
      <c r="S16" s="40" t="str">
        <f t="shared" ca="1" si="13"/>
        <v>| -68</v>
      </c>
      <c r="T16" s="40" t="str">
        <f t="shared" ca="1" si="14"/>
        <v>8x = -24</v>
      </c>
      <c r="U16" s="40" t="str">
        <f t="shared" ca="1" si="15"/>
        <v>| :8</v>
      </c>
      <c r="V16" s="40" t="str">
        <f t="shared" ca="1" si="16"/>
        <v>x = -3</v>
      </c>
      <c r="W16" s="28" t="s">
        <v>29</v>
      </c>
      <c r="X16" s="28" t="str">
        <f t="shared" ca="1" si="17"/>
        <v>y = -4 · (-3) -17 = -5</v>
      </c>
      <c r="Y16" s="33" t="str">
        <f t="shared" ca="1" si="18"/>
        <v>L = { (-3|-5) }</v>
      </c>
    </row>
    <row r="17" spans="2:25" x14ac:dyDescent="0.25">
      <c r="B17" s="40">
        <f t="shared" ca="1" si="6"/>
        <v>24</v>
      </c>
      <c r="C17" s="40">
        <f t="shared" ca="1" si="7"/>
        <v>0</v>
      </c>
      <c r="D17" s="41" t="str">
        <f t="shared" ca="1" si="8"/>
        <v>4y + 8x = -52</v>
      </c>
      <c r="E17" s="40" t="str">
        <f t="shared" ca="1" si="0"/>
        <v>y = -2x -13</v>
      </c>
      <c r="F17" s="41" t="str">
        <f t="shared" ca="1" si="1"/>
        <v>y = -3x -18</v>
      </c>
      <c r="G17" s="40">
        <f t="shared" ca="1" si="9"/>
        <v>4</v>
      </c>
      <c r="H17" s="40">
        <f t="shared" ca="1" si="2"/>
        <v>-5</v>
      </c>
      <c r="I17" s="40">
        <f t="shared" ca="1" si="2"/>
        <v>-3</v>
      </c>
      <c r="J17" s="40">
        <f t="shared" ca="1" si="2"/>
        <v>-2</v>
      </c>
      <c r="K17" s="40">
        <f t="shared" ca="1" si="3"/>
        <v>-13</v>
      </c>
      <c r="L17" s="40">
        <f t="shared" ca="1" si="4"/>
        <v>-3</v>
      </c>
      <c r="M17" s="40">
        <f t="shared" ca="1" si="5"/>
        <v>-18</v>
      </c>
      <c r="N17" s="41" t="str">
        <f t="shared" ca="1" si="10"/>
        <v>4 · (-3x -18) + 8x = -52</v>
      </c>
      <c r="O17" s="41" t="s">
        <v>28</v>
      </c>
      <c r="P17" s="41" t="str">
        <f t="shared" ca="1" si="11"/>
        <v>-12x -72 + 8x = -52</v>
      </c>
      <c r="Q17" s="41" t="s">
        <v>28</v>
      </c>
      <c r="R17" s="41" t="str">
        <f t="shared" ca="1" si="12"/>
        <v>-4x -72  = -52</v>
      </c>
      <c r="S17" s="40" t="str">
        <f t="shared" ca="1" si="13"/>
        <v>| + 72</v>
      </c>
      <c r="T17" s="40" t="str">
        <f t="shared" ca="1" si="14"/>
        <v>-4x = 20</v>
      </c>
      <c r="U17" s="40" t="str">
        <f t="shared" ca="1" si="15"/>
        <v>| :(-4)</v>
      </c>
      <c r="V17" s="40" t="str">
        <f t="shared" ca="1" si="16"/>
        <v>x = -5</v>
      </c>
      <c r="W17" s="28" t="s">
        <v>29</v>
      </c>
      <c r="X17" s="28" t="str">
        <f t="shared" ca="1" si="17"/>
        <v>y = -3 · (-5) -18 = -3</v>
      </c>
      <c r="Y17" s="33" t="str">
        <f t="shared" ca="1" si="18"/>
        <v>L = { (-5|-3) }</v>
      </c>
    </row>
    <row r="18" spans="2:25" x14ac:dyDescent="0.25">
      <c r="B18" s="40">
        <f t="shared" ca="1" si="6"/>
        <v>24</v>
      </c>
      <c r="C18" s="40">
        <f t="shared" ca="1" si="7"/>
        <v>0</v>
      </c>
      <c r="D18" s="41" t="str">
        <f t="shared" ca="1" si="8"/>
        <v>-3y -15x = 57</v>
      </c>
      <c r="E18" s="40" t="str">
        <f t="shared" ca="1" si="0"/>
        <v>y = -5x -19</v>
      </c>
      <c r="F18" s="41" t="str">
        <f t="shared" ca="1" si="1"/>
        <v>y = -5x -19</v>
      </c>
      <c r="G18" s="40">
        <f t="shared" ca="1" si="9"/>
        <v>-3</v>
      </c>
      <c r="H18" s="40">
        <f t="shared" ca="1" si="2"/>
        <v>-3</v>
      </c>
      <c r="I18" s="40">
        <f t="shared" ca="1" si="2"/>
        <v>-4</v>
      </c>
      <c r="J18" s="40">
        <f t="shared" ca="1" si="2"/>
        <v>-5</v>
      </c>
      <c r="K18" s="40">
        <f t="shared" ca="1" si="3"/>
        <v>-19</v>
      </c>
      <c r="L18" s="40">
        <f t="shared" ca="1" si="4"/>
        <v>-5</v>
      </c>
      <c r="M18" s="40">
        <f t="shared" ca="1" si="5"/>
        <v>-19</v>
      </c>
      <c r="N18" s="41" t="str">
        <f t="shared" ca="1" si="10"/>
        <v>-3 · (-5x -19) -15x = 57</v>
      </c>
      <c r="O18" s="41" t="s">
        <v>28</v>
      </c>
      <c r="P18" s="41" t="str">
        <f t="shared" ca="1" si="11"/>
        <v>15x + 57 -15x = 57</v>
      </c>
      <c r="Q18" s="41" t="s">
        <v>28</v>
      </c>
      <c r="R18" s="41" t="str">
        <f t="shared" ca="1" si="12"/>
        <v>0x + 57  = 57</v>
      </c>
      <c r="S18" s="40" t="str">
        <f t="shared" ca="1" si="13"/>
        <v>| -57</v>
      </c>
      <c r="T18" s="40" t="str">
        <f t="shared" ca="1" si="14"/>
        <v>0x = 0</v>
      </c>
      <c r="U18" s="40" t="str">
        <f t="shared" ca="1" si="15"/>
        <v>| :0</v>
      </c>
      <c r="V18" s="40" t="str">
        <f t="shared" ca="1" si="16"/>
        <v>x = -3</v>
      </c>
      <c r="W18" s="28" t="s">
        <v>29</v>
      </c>
      <c r="X18" s="28" t="str">
        <f t="shared" ca="1" si="17"/>
        <v>y = -5 · (-3) -19 = -4</v>
      </c>
      <c r="Y18" s="33" t="str">
        <f t="shared" ca="1" si="18"/>
        <v>L = { (-3|-4) }</v>
      </c>
    </row>
    <row r="19" spans="2:25" x14ac:dyDescent="0.25">
      <c r="B19" s="40">
        <f t="shared" ca="1" si="6"/>
        <v>24</v>
      </c>
      <c r="C19" s="40">
        <f t="shared" ca="1" si="7"/>
        <v>0</v>
      </c>
      <c r="D19" s="41" t="str">
        <f t="shared" ca="1" si="8"/>
        <v>3y -12x = 45</v>
      </c>
      <c r="E19" s="40" t="str">
        <f t="shared" ca="1" si="0"/>
        <v>y = 4x + 15</v>
      </c>
      <c r="F19" s="41" t="str">
        <f t="shared" ca="1" si="1"/>
        <v>y = 4x + 15</v>
      </c>
      <c r="G19" s="40">
        <f t="shared" ca="1" si="9"/>
        <v>3</v>
      </c>
      <c r="H19" s="40">
        <f t="shared" ref="H19:J32" ca="1" si="19">(-1)^RANDBETWEEN(1,2)*RANDBETWEEN(1,5)</f>
        <v>-3</v>
      </c>
      <c r="I19" s="40">
        <f t="shared" ca="1" si="19"/>
        <v>3</v>
      </c>
      <c r="J19" s="40">
        <f t="shared" ca="1" si="19"/>
        <v>4</v>
      </c>
      <c r="K19" s="40">
        <f t="shared" ca="1" si="3"/>
        <v>15</v>
      </c>
      <c r="L19" s="40">
        <f t="shared" ca="1" si="4"/>
        <v>4</v>
      </c>
      <c r="M19" s="40">
        <f t="shared" ca="1" si="5"/>
        <v>15</v>
      </c>
      <c r="N19" s="41" t="str">
        <f t="shared" ca="1" si="10"/>
        <v>3 · (4x + 15) -12x = 45</v>
      </c>
      <c r="O19" s="41" t="s">
        <v>28</v>
      </c>
      <c r="P19" s="41" t="str">
        <f t="shared" ca="1" si="11"/>
        <v>12x + 45 -12x = 45</v>
      </c>
      <c r="Q19" s="41" t="s">
        <v>28</v>
      </c>
      <c r="R19" s="41" t="str">
        <f t="shared" ca="1" si="12"/>
        <v>0x + 45  = 45</v>
      </c>
      <c r="S19" s="40" t="str">
        <f t="shared" ca="1" si="13"/>
        <v>| -45</v>
      </c>
      <c r="T19" s="40" t="str">
        <f t="shared" ca="1" si="14"/>
        <v>0x = 0</v>
      </c>
      <c r="U19" s="40" t="str">
        <f t="shared" ca="1" si="15"/>
        <v>| :0</v>
      </c>
      <c r="V19" s="40" t="str">
        <f t="shared" ca="1" si="16"/>
        <v>x = -3</v>
      </c>
      <c r="W19" s="28" t="s">
        <v>29</v>
      </c>
      <c r="X19" s="28" t="str">
        <f t="shared" ca="1" si="17"/>
        <v>y = 4 · (-3) + 15 = 3</v>
      </c>
      <c r="Y19" s="33" t="str">
        <f t="shared" ca="1" si="18"/>
        <v>L = { (-3|3) }</v>
      </c>
    </row>
    <row r="20" spans="2:25" x14ac:dyDescent="0.25">
      <c r="B20" s="40">
        <f t="shared" ca="1" si="6"/>
        <v>13</v>
      </c>
      <c r="C20" s="40">
        <f t="shared" ca="1" si="7"/>
        <v>0.41904158653275603</v>
      </c>
      <c r="D20" s="41" t="str">
        <f t="shared" ca="1" si="8"/>
        <v>-5y -5x = -5</v>
      </c>
      <c r="E20" s="40" t="str">
        <f t="shared" ca="1" si="0"/>
        <v>y = -1x + 1</v>
      </c>
      <c r="F20" s="41" t="str">
        <f t="shared" ca="1" si="1"/>
        <v>y = -4x -11</v>
      </c>
      <c r="G20" s="40">
        <f t="shared" ca="1" si="9"/>
        <v>-5</v>
      </c>
      <c r="H20" s="40">
        <f t="shared" ca="1" si="19"/>
        <v>-4</v>
      </c>
      <c r="I20" s="40">
        <f t="shared" ca="1" si="19"/>
        <v>5</v>
      </c>
      <c r="J20" s="40">
        <f t="shared" ca="1" si="19"/>
        <v>-1</v>
      </c>
      <c r="K20" s="40">
        <f t="shared" ca="1" si="3"/>
        <v>1</v>
      </c>
      <c r="L20" s="40">
        <f t="shared" ca="1" si="4"/>
        <v>-4</v>
      </c>
      <c r="M20" s="40">
        <f t="shared" ca="1" si="5"/>
        <v>-11</v>
      </c>
      <c r="N20" s="41" t="str">
        <f t="shared" ca="1" si="10"/>
        <v>-5 · (-4x -11) -5x = -5</v>
      </c>
      <c r="O20" s="41" t="s">
        <v>28</v>
      </c>
      <c r="P20" s="41" t="str">
        <f t="shared" ca="1" si="11"/>
        <v>20x + 55 -5x = -5</v>
      </c>
      <c r="Q20" s="41" t="s">
        <v>28</v>
      </c>
      <c r="R20" s="41" t="str">
        <f t="shared" ca="1" si="12"/>
        <v>15x + 55  = -5</v>
      </c>
      <c r="S20" s="40" t="str">
        <f t="shared" ca="1" si="13"/>
        <v>| -55</v>
      </c>
      <c r="T20" s="40" t="str">
        <f t="shared" ca="1" si="14"/>
        <v>15x = -60</v>
      </c>
      <c r="U20" s="40" t="str">
        <f t="shared" ca="1" si="15"/>
        <v>| :15</v>
      </c>
      <c r="V20" s="40" t="str">
        <f t="shared" ca="1" si="16"/>
        <v>x = -4</v>
      </c>
      <c r="W20" s="28" t="s">
        <v>29</v>
      </c>
      <c r="X20" s="28" t="str">
        <f t="shared" ca="1" si="17"/>
        <v>y = -4 · (-4) -11 = 5</v>
      </c>
      <c r="Y20" s="33" t="str">
        <f t="shared" ca="1" si="18"/>
        <v>L = { (-4|5) }</v>
      </c>
    </row>
    <row r="21" spans="2:25" x14ac:dyDescent="0.25">
      <c r="B21" s="40">
        <f t="shared" ca="1" si="6"/>
        <v>22</v>
      </c>
      <c r="C21" s="40">
        <f t="shared" ca="1" si="7"/>
        <v>7.5006092302242089E-2</v>
      </c>
      <c r="D21" s="41" t="str">
        <f t="shared" ca="1" si="8"/>
        <v>3y + 12x = 15</v>
      </c>
      <c r="E21" s="40" t="str">
        <f t="shared" ca="1" si="0"/>
        <v>y = -4x + 5</v>
      </c>
      <c r="F21" s="41" t="str">
        <f t="shared" ca="1" si="1"/>
        <v>y = 1x -5</v>
      </c>
      <c r="G21" s="40">
        <f t="shared" ca="1" si="9"/>
        <v>3</v>
      </c>
      <c r="H21" s="40">
        <f t="shared" ca="1" si="19"/>
        <v>2</v>
      </c>
      <c r="I21" s="40">
        <f t="shared" ca="1" si="19"/>
        <v>-3</v>
      </c>
      <c r="J21" s="40">
        <f t="shared" ca="1" si="19"/>
        <v>-4</v>
      </c>
      <c r="K21" s="40">
        <f t="shared" ca="1" si="3"/>
        <v>5</v>
      </c>
      <c r="L21" s="40">
        <f t="shared" ca="1" si="4"/>
        <v>1</v>
      </c>
      <c r="M21" s="40">
        <f t="shared" ca="1" si="5"/>
        <v>-5</v>
      </c>
      <c r="N21" s="41" t="str">
        <f t="shared" ca="1" si="10"/>
        <v>3 · (1x -5) + 12x = 15</v>
      </c>
      <c r="O21" s="41" t="s">
        <v>28</v>
      </c>
      <c r="P21" s="41" t="str">
        <f t="shared" ca="1" si="11"/>
        <v>3x -15 + 12x = 15</v>
      </c>
      <c r="Q21" s="41" t="s">
        <v>28</v>
      </c>
      <c r="R21" s="41" t="str">
        <f t="shared" ca="1" si="12"/>
        <v>15x -15  = 15</v>
      </c>
      <c r="S21" s="40" t="str">
        <f t="shared" ca="1" si="13"/>
        <v>| + 15</v>
      </c>
      <c r="T21" s="40" t="str">
        <f t="shared" ca="1" si="14"/>
        <v>15x = 30</v>
      </c>
      <c r="U21" s="40" t="str">
        <f t="shared" ca="1" si="15"/>
        <v>| :15</v>
      </c>
      <c r="V21" s="40" t="str">
        <f t="shared" ca="1" si="16"/>
        <v>x = 2</v>
      </c>
      <c r="W21" s="28" t="s">
        <v>29</v>
      </c>
      <c r="X21" s="28" t="str">
        <f t="shared" ca="1" si="17"/>
        <v>y = 1 · 2 -5 = -3</v>
      </c>
      <c r="Y21" s="33" t="str">
        <f t="shared" ca="1" si="18"/>
        <v>L = { (2|-3) }</v>
      </c>
    </row>
    <row r="22" spans="2:25" x14ac:dyDescent="0.25">
      <c r="B22" s="40">
        <f t="shared" ca="1" si="6"/>
        <v>1</v>
      </c>
      <c r="C22" s="40">
        <f t="shared" ca="1" si="7"/>
        <v>0.93401337877722623</v>
      </c>
      <c r="D22" s="41" t="str">
        <f t="shared" ca="1" si="8"/>
        <v>-2y + 10x = 50</v>
      </c>
      <c r="E22" s="40" t="str">
        <f t="shared" ca="1" si="0"/>
        <v>y = 5x -25</v>
      </c>
      <c r="F22" s="41" t="str">
        <f t="shared" ca="1" si="1"/>
        <v>y = -2x + 3</v>
      </c>
      <c r="G22" s="40">
        <f t="shared" ca="1" si="9"/>
        <v>-2</v>
      </c>
      <c r="H22" s="40">
        <f t="shared" ca="1" si="19"/>
        <v>4</v>
      </c>
      <c r="I22" s="40">
        <f t="shared" ca="1" si="19"/>
        <v>-5</v>
      </c>
      <c r="J22" s="40">
        <f t="shared" ca="1" si="19"/>
        <v>5</v>
      </c>
      <c r="K22" s="40">
        <f t="shared" ca="1" si="3"/>
        <v>-25</v>
      </c>
      <c r="L22" s="40">
        <f t="shared" ca="1" si="4"/>
        <v>-2</v>
      </c>
      <c r="M22" s="40">
        <f t="shared" ca="1" si="5"/>
        <v>3</v>
      </c>
      <c r="N22" s="41" t="str">
        <f t="shared" ca="1" si="10"/>
        <v>-2 · (-2x + 3) + 10x = 50</v>
      </c>
      <c r="O22" s="41" t="s">
        <v>28</v>
      </c>
      <c r="P22" s="41" t="str">
        <f t="shared" ca="1" si="11"/>
        <v>4x -6 + 10x = 50</v>
      </c>
      <c r="Q22" s="41" t="s">
        <v>28</v>
      </c>
      <c r="R22" s="41" t="str">
        <f t="shared" ca="1" si="12"/>
        <v>14x -6  = 50</v>
      </c>
      <c r="S22" s="40" t="str">
        <f t="shared" ca="1" si="13"/>
        <v>| + 6</v>
      </c>
      <c r="T22" s="40" t="str">
        <f t="shared" ca="1" si="14"/>
        <v>14x = 56</v>
      </c>
      <c r="U22" s="40" t="str">
        <f t="shared" ca="1" si="15"/>
        <v>| :14</v>
      </c>
      <c r="V22" s="40" t="str">
        <f t="shared" ca="1" si="16"/>
        <v>x = 4</v>
      </c>
      <c r="W22" s="28" t="s">
        <v>29</v>
      </c>
      <c r="X22" s="28" t="str">
        <f t="shared" ca="1" si="17"/>
        <v>y = -2 · 4 + 3 = -5</v>
      </c>
      <c r="Y22" s="33" t="str">
        <f t="shared" ca="1" si="18"/>
        <v>L = { (4|-5) }</v>
      </c>
    </row>
    <row r="23" spans="2:25" x14ac:dyDescent="0.25">
      <c r="B23" s="40">
        <f t="shared" ca="1" si="6"/>
        <v>20</v>
      </c>
      <c r="C23" s="40">
        <f t="shared" ca="1" si="7"/>
        <v>0.22627464530519792</v>
      </c>
      <c r="D23" s="41" t="str">
        <f t="shared" ca="1" si="8"/>
        <v>-3y -15x = -84</v>
      </c>
      <c r="E23" s="40" t="str">
        <f t="shared" ca="1" si="0"/>
        <v>y = -5x + 28</v>
      </c>
      <c r="F23" s="41" t="str">
        <f t="shared" ca="1" si="1"/>
        <v>y = 1x -2</v>
      </c>
      <c r="G23" s="40">
        <f t="shared" ca="1" si="9"/>
        <v>-3</v>
      </c>
      <c r="H23" s="40">
        <f t="shared" ca="1" si="19"/>
        <v>5</v>
      </c>
      <c r="I23" s="40">
        <f t="shared" ca="1" si="19"/>
        <v>3</v>
      </c>
      <c r="J23" s="40">
        <f t="shared" ca="1" si="19"/>
        <v>-5</v>
      </c>
      <c r="K23" s="40">
        <f t="shared" ca="1" si="3"/>
        <v>28</v>
      </c>
      <c r="L23" s="40">
        <f t="shared" ca="1" si="4"/>
        <v>1</v>
      </c>
      <c r="M23" s="40">
        <f t="shared" ca="1" si="5"/>
        <v>-2</v>
      </c>
      <c r="N23" s="41" t="str">
        <f t="shared" ca="1" si="10"/>
        <v>-3 · (1x -2) -15x = -84</v>
      </c>
      <c r="O23" s="41" t="s">
        <v>28</v>
      </c>
      <c r="P23" s="41" t="str">
        <f t="shared" ca="1" si="11"/>
        <v>-3x + 6 -15x = -84</v>
      </c>
      <c r="Q23" s="41" t="s">
        <v>28</v>
      </c>
      <c r="R23" s="41" t="str">
        <f t="shared" ca="1" si="12"/>
        <v>-18x + 6  = -84</v>
      </c>
      <c r="S23" s="40" t="str">
        <f t="shared" ca="1" si="13"/>
        <v>| -6</v>
      </c>
      <c r="T23" s="40" t="str">
        <f t="shared" ca="1" si="14"/>
        <v>-18x = -90</v>
      </c>
      <c r="U23" s="40" t="str">
        <f t="shared" ca="1" si="15"/>
        <v>| :(-18)</v>
      </c>
      <c r="V23" s="40" t="str">
        <f t="shared" ca="1" si="16"/>
        <v>x = 5</v>
      </c>
      <c r="W23" s="28" t="s">
        <v>29</v>
      </c>
      <c r="X23" s="28" t="str">
        <f t="shared" ca="1" si="17"/>
        <v>y = 1 · 5 -2 = 3</v>
      </c>
      <c r="Y23" s="33" t="str">
        <f t="shared" ca="1" si="18"/>
        <v>L = { (5|3) }</v>
      </c>
    </row>
    <row r="24" spans="2:25" x14ac:dyDescent="0.25">
      <c r="B24" s="40">
        <f t="shared" ca="1" si="6"/>
        <v>19</v>
      </c>
      <c r="C24" s="40">
        <f t="shared" ca="1" si="7"/>
        <v>0.31951955903711216</v>
      </c>
      <c r="D24" s="41" t="str">
        <f t="shared" ca="1" si="8"/>
        <v>-5y + 15x = -5</v>
      </c>
      <c r="E24" s="40" t="str">
        <f t="shared" ca="1" si="0"/>
        <v>y = 3x + 1</v>
      </c>
      <c r="F24" s="41" t="str">
        <f t="shared" ca="1" si="1"/>
        <v>y = -1x + 5</v>
      </c>
      <c r="G24" s="40">
        <f t="shared" ca="1" si="9"/>
        <v>-5</v>
      </c>
      <c r="H24" s="40">
        <f t="shared" ca="1" si="19"/>
        <v>1</v>
      </c>
      <c r="I24" s="40">
        <f t="shared" ca="1" si="19"/>
        <v>4</v>
      </c>
      <c r="J24" s="40">
        <f t="shared" ca="1" si="19"/>
        <v>3</v>
      </c>
      <c r="K24" s="40">
        <f t="shared" ca="1" si="3"/>
        <v>1</v>
      </c>
      <c r="L24" s="40">
        <f t="shared" ca="1" si="4"/>
        <v>-1</v>
      </c>
      <c r="M24" s="40">
        <f t="shared" ca="1" si="5"/>
        <v>5</v>
      </c>
      <c r="N24" s="41" t="str">
        <f t="shared" ca="1" si="10"/>
        <v>-5 · (-1x + 5) + 15x = -5</v>
      </c>
      <c r="O24" s="41" t="s">
        <v>28</v>
      </c>
      <c r="P24" s="41" t="str">
        <f t="shared" ca="1" si="11"/>
        <v>5x -25 + 15x = -5</v>
      </c>
      <c r="Q24" s="41" t="s">
        <v>28</v>
      </c>
      <c r="R24" s="41" t="str">
        <f t="shared" ca="1" si="12"/>
        <v>20x -25  = -5</v>
      </c>
      <c r="S24" s="40" t="str">
        <f t="shared" ca="1" si="13"/>
        <v>| + 25</v>
      </c>
      <c r="T24" s="40" t="str">
        <f t="shared" ca="1" si="14"/>
        <v>20x = 20</v>
      </c>
      <c r="U24" s="40" t="str">
        <f t="shared" ca="1" si="15"/>
        <v>| :20</v>
      </c>
      <c r="V24" s="40" t="str">
        <f t="shared" ca="1" si="16"/>
        <v>x = 1</v>
      </c>
      <c r="W24" s="28" t="s">
        <v>29</v>
      </c>
      <c r="X24" s="28" t="str">
        <f t="shared" ca="1" si="17"/>
        <v>y = -1 · 1 + 5 = 4</v>
      </c>
      <c r="Y24" s="33" t="str">
        <f t="shared" ca="1" si="18"/>
        <v>L = { (1|4) }</v>
      </c>
    </row>
    <row r="25" spans="2:25" x14ac:dyDescent="0.25">
      <c r="B25" s="40">
        <f t="shared" ca="1" si="6"/>
        <v>10</v>
      </c>
      <c r="C25" s="40">
        <f t="shared" ca="1" si="7"/>
        <v>0.54183712076638424</v>
      </c>
      <c r="D25" s="41" t="str">
        <f t="shared" ca="1" si="8"/>
        <v>4y -20x = -36</v>
      </c>
      <c r="E25" s="40" t="str">
        <f t="shared" ca="1" si="0"/>
        <v>y = 5x -9</v>
      </c>
      <c r="F25" s="41" t="str">
        <f t="shared" ca="1" si="1"/>
        <v>y = -3x -1</v>
      </c>
      <c r="G25" s="40">
        <f t="shared" ca="1" si="9"/>
        <v>4</v>
      </c>
      <c r="H25" s="40">
        <f t="shared" ca="1" si="19"/>
        <v>1</v>
      </c>
      <c r="I25" s="40">
        <f t="shared" ca="1" si="19"/>
        <v>-4</v>
      </c>
      <c r="J25" s="40">
        <f t="shared" ca="1" si="19"/>
        <v>5</v>
      </c>
      <c r="K25" s="40">
        <f t="shared" ca="1" si="3"/>
        <v>-9</v>
      </c>
      <c r="L25" s="40">
        <f t="shared" ca="1" si="4"/>
        <v>-3</v>
      </c>
      <c r="M25" s="40">
        <f t="shared" ca="1" si="5"/>
        <v>-1</v>
      </c>
      <c r="N25" s="41" t="str">
        <f t="shared" ca="1" si="10"/>
        <v>4 · (-3x -1) -20x = -36</v>
      </c>
      <c r="O25" s="41" t="s">
        <v>28</v>
      </c>
      <c r="P25" s="41" t="str">
        <f t="shared" ca="1" si="11"/>
        <v>-12x -4 -20x = -36</v>
      </c>
      <c r="Q25" s="41" t="s">
        <v>28</v>
      </c>
      <c r="R25" s="41" t="str">
        <f t="shared" ca="1" si="12"/>
        <v>-32x -4  = -36</v>
      </c>
      <c r="S25" s="40" t="str">
        <f t="shared" ca="1" si="13"/>
        <v>| + 4</v>
      </c>
      <c r="T25" s="40" t="str">
        <f t="shared" ca="1" si="14"/>
        <v>-32x = -32</v>
      </c>
      <c r="U25" s="40" t="str">
        <f t="shared" ca="1" si="15"/>
        <v>| :(-32)</v>
      </c>
      <c r="V25" s="40" t="str">
        <f t="shared" ca="1" si="16"/>
        <v>x = 1</v>
      </c>
      <c r="W25" s="28" t="s">
        <v>29</v>
      </c>
      <c r="X25" s="28" t="str">
        <f t="shared" ca="1" si="17"/>
        <v>y = -3 · 1 -1 = -4</v>
      </c>
      <c r="Y25" s="33" t="str">
        <f t="shared" ca="1" si="18"/>
        <v>L = { (1|-4) }</v>
      </c>
    </row>
    <row r="26" spans="2:25" x14ac:dyDescent="0.25">
      <c r="B26" s="40">
        <f t="shared" ca="1" si="6"/>
        <v>18</v>
      </c>
      <c r="C26" s="40">
        <f t="shared" ca="1" si="7"/>
        <v>0.33348035176719271</v>
      </c>
      <c r="D26" s="41" t="str">
        <f t="shared" ca="1" si="8"/>
        <v>5y -5x = -5</v>
      </c>
      <c r="E26" s="40" t="str">
        <f t="shared" ca="1" si="0"/>
        <v>y = 1x -1</v>
      </c>
      <c r="F26" s="41" t="str">
        <f t="shared" ca="1" si="1"/>
        <v>y = 5x + 7</v>
      </c>
      <c r="G26" s="40">
        <f t="shared" ca="1" si="9"/>
        <v>5</v>
      </c>
      <c r="H26" s="40">
        <f t="shared" ca="1" si="19"/>
        <v>-2</v>
      </c>
      <c r="I26" s="40">
        <f t="shared" ca="1" si="19"/>
        <v>-3</v>
      </c>
      <c r="J26" s="40">
        <f t="shared" ca="1" si="19"/>
        <v>1</v>
      </c>
      <c r="K26" s="40">
        <f t="shared" ca="1" si="3"/>
        <v>-1</v>
      </c>
      <c r="L26" s="40">
        <f t="shared" ca="1" si="4"/>
        <v>5</v>
      </c>
      <c r="M26" s="40">
        <f t="shared" ca="1" si="5"/>
        <v>7</v>
      </c>
      <c r="N26" s="41" t="str">
        <f t="shared" ca="1" si="10"/>
        <v>5 · (5x + 7) -5x = -5</v>
      </c>
      <c r="O26" s="41" t="s">
        <v>28</v>
      </c>
      <c r="P26" s="41" t="str">
        <f t="shared" ca="1" si="11"/>
        <v>25x + 35 -5x = -5</v>
      </c>
      <c r="Q26" s="41" t="s">
        <v>28</v>
      </c>
      <c r="R26" s="41" t="str">
        <f t="shared" ca="1" si="12"/>
        <v>20x + 35  = -5</v>
      </c>
      <c r="S26" s="40" t="str">
        <f t="shared" ca="1" si="13"/>
        <v>| -35</v>
      </c>
      <c r="T26" s="40" t="str">
        <f t="shared" ca="1" si="14"/>
        <v>20x = -40</v>
      </c>
      <c r="U26" s="40" t="str">
        <f t="shared" ca="1" si="15"/>
        <v>| :20</v>
      </c>
      <c r="V26" s="40" t="str">
        <f t="shared" ca="1" si="16"/>
        <v>x = -2</v>
      </c>
      <c r="W26" s="28" t="s">
        <v>29</v>
      </c>
      <c r="X26" s="28" t="str">
        <f t="shared" ca="1" si="17"/>
        <v>y = 5 · (-2) + 7 = -3</v>
      </c>
      <c r="Y26" s="33" t="str">
        <f t="shared" ca="1" si="18"/>
        <v>L = { (-2|-3) }</v>
      </c>
    </row>
    <row r="27" spans="2:25" x14ac:dyDescent="0.25">
      <c r="B27" s="40">
        <f t="shared" ca="1" si="6"/>
        <v>4</v>
      </c>
      <c r="C27" s="40">
        <f t="shared" ca="1" si="7"/>
        <v>0.832030593024087</v>
      </c>
      <c r="D27" s="41" t="str">
        <f t="shared" ca="1" si="8"/>
        <v>-5y -25x = 55</v>
      </c>
      <c r="E27" s="40" t="str">
        <f t="shared" ca="1" si="0"/>
        <v>y = -5x -11</v>
      </c>
      <c r="F27" s="41" t="str">
        <f t="shared" ca="1" si="1"/>
        <v>y = 4x + 7</v>
      </c>
      <c r="G27" s="40">
        <f t="shared" ca="1" si="9"/>
        <v>-5</v>
      </c>
      <c r="H27" s="40">
        <f t="shared" ca="1" si="19"/>
        <v>-2</v>
      </c>
      <c r="I27" s="40">
        <f t="shared" ca="1" si="19"/>
        <v>-1</v>
      </c>
      <c r="J27" s="40">
        <f t="shared" ca="1" si="19"/>
        <v>-5</v>
      </c>
      <c r="K27" s="40">
        <f t="shared" ca="1" si="3"/>
        <v>-11</v>
      </c>
      <c r="L27" s="40">
        <f t="shared" ca="1" si="4"/>
        <v>4</v>
      </c>
      <c r="M27" s="40">
        <f t="shared" ca="1" si="5"/>
        <v>7</v>
      </c>
      <c r="N27" s="41" t="str">
        <f t="shared" ca="1" si="10"/>
        <v>-5 · (4x + 7) -25x = 55</v>
      </c>
      <c r="O27" s="41" t="s">
        <v>28</v>
      </c>
      <c r="P27" s="41" t="str">
        <f t="shared" ca="1" si="11"/>
        <v>-20x -35 -25x = 55</v>
      </c>
      <c r="Q27" s="41" t="s">
        <v>28</v>
      </c>
      <c r="R27" s="41" t="str">
        <f t="shared" ca="1" si="12"/>
        <v>-45x -35  = 55</v>
      </c>
      <c r="S27" s="40" t="str">
        <f t="shared" ca="1" si="13"/>
        <v>| + 35</v>
      </c>
      <c r="T27" s="40" t="str">
        <f t="shared" ca="1" si="14"/>
        <v>-45x = 90</v>
      </c>
      <c r="U27" s="40" t="str">
        <f t="shared" ca="1" si="15"/>
        <v>| :(-45)</v>
      </c>
      <c r="V27" s="40" t="str">
        <f t="shared" ca="1" si="16"/>
        <v>x = -2</v>
      </c>
      <c r="W27" s="28" t="s">
        <v>29</v>
      </c>
      <c r="X27" s="28" t="str">
        <f t="shared" ca="1" si="17"/>
        <v>y = 4 · (-2) + 7 = -1</v>
      </c>
      <c r="Y27" s="33" t="str">
        <f t="shared" ca="1" si="18"/>
        <v>L = { (-2|-1) }</v>
      </c>
    </row>
    <row r="28" spans="2:25" x14ac:dyDescent="0.25">
      <c r="B28" s="40">
        <f t="shared" ca="1" si="6"/>
        <v>24</v>
      </c>
      <c r="C28" s="40">
        <f t="shared" ca="1" si="7"/>
        <v>0</v>
      </c>
      <c r="D28" s="41" t="str">
        <f t="shared" ca="1" si="8"/>
        <v>2y + 4x = 18</v>
      </c>
      <c r="E28" s="40" t="str">
        <f t="shared" ca="1" si="0"/>
        <v>y = -2x + 9</v>
      </c>
      <c r="F28" s="41" t="str">
        <f t="shared" ca="1" si="1"/>
        <v>y = -3x + 13</v>
      </c>
      <c r="G28" s="40">
        <f t="shared" ca="1" si="9"/>
        <v>2</v>
      </c>
      <c r="H28" s="40">
        <f t="shared" ca="1" si="19"/>
        <v>4</v>
      </c>
      <c r="I28" s="40">
        <f t="shared" ca="1" si="19"/>
        <v>1</v>
      </c>
      <c r="J28" s="40">
        <f t="shared" ca="1" si="19"/>
        <v>-2</v>
      </c>
      <c r="K28" s="40">
        <f t="shared" ca="1" si="3"/>
        <v>9</v>
      </c>
      <c r="L28" s="40">
        <f t="shared" ca="1" si="4"/>
        <v>-3</v>
      </c>
      <c r="M28" s="40">
        <f t="shared" ca="1" si="5"/>
        <v>13</v>
      </c>
      <c r="N28" s="41" t="str">
        <f t="shared" ca="1" si="10"/>
        <v>2 · (-3x + 13) + 4x = 18</v>
      </c>
      <c r="O28" s="41" t="s">
        <v>28</v>
      </c>
      <c r="P28" s="41" t="str">
        <f t="shared" ca="1" si="11"/>
        <v>-6x + 26 + 4x = 18</v>
      </c>
      <c r="Q28" s="41" t="s">
        <v>28</v>
      </c>
      <c r="R28" s="41" t="str">
        <f t="shared" ca="1" si="12"/>
        <v>-2x + 26  = 18</v>
      </c>
      <c r="S28" s="40" t="str">
        <f t="shared" ca="1" si="13"/>
        <v>| -26</v>
      </c>
      <c r="T28" s="40" t="str">
        <f t="shared" ca="1" si="14"/>
        <v>-2x = -8</v>
      </c>
      <c r="U28" s="40" t="str">
        <f t="shared" ca="1" si="15"/>
        <v>| :(-2)</v>
      </c>
      <c r="V28" s="40" t="str">
        <f t="shared" ca="1" si="16"/>
        <v>x = 4</v>
      </c>
      <c r="W28" s="28" t="s">
        <v>29</v>
      </c>
      <c r="X28" s="28" t="str">
        <f t="shared" ca="1" si="17"/>
        <v>y = -3 · 4 + 13 = 1</v>
      </c>
      <c r="Y28" s="33" t="str">
        <f t="shared" ca="1" si="18"/>
        <v>L = { (4|1) }</v>
      </c>
    </row>
    <row r="29" spans="2:25" x14ac:dyDescent="0.25">
      <c r="B29" s="40">
        <f t="shared" ca="1" si="6"/>
        <v>3</v>
      </c>
      <c r="C29" s="40">
        <f t="shared" ca="1" si="7"/>
        <v>0.8417073496634242</v>
      </c>
      <c r="D29" s="41" t="str">
        <f t="shared" ca="1" si="8"/>
        <v>2y + 10x = 60</v>
      </c>
      <c r="E29" s="40" t="str">
        <f t="shared" ca="1" si="0"/>
        <v>y = -5x + 30</v>
      </c>
      <c r="F29" s="41" t="str">
        <f t="shared" ca="1" si="1"/>
        <v>y = 4x -15</v>
      </c>
      <c r="G29" s="40">
        <f t="shared" ca="1" si="9"/>
        <v>2</v>
      </c>
      <c r="H29" s="40">
        <f t="shared" ca="1" si="19"/>
        <v>5</v>
      </c>
      <c r="I29" s="40">
        <f t="shared" ca="1" si="19"/>
        <v>5</v>
      </c>
      <c r="J29" s="40">
        <f t="shared" ca="1" si="19"/>
        <v>-5</v>
      </c>
      <c r="K29" s="40">
        <f t="shared" ca="1" si="3"/>
        <v>30</v>
      </c>
      <c r="L29" s="40">
        <f t="shared" ca="1" si="4"/>
        <v>4</v>
      </c>
      <c r="M29" s="40">
        <f t="shared" ca="1" si="5"/>
        <v>-15</v>
      </c>
      <c r="N29" s="41" t="str">
        <f t="shared" ca="1" si="10"/>
        <v>2 · (4x -15) + 10x = 60</v>
      </c>
      <c r="O29" s="41" t="s">
        <v>28</v>
      </c>
      <c r="P29" s="41" t="str">
        <f t="shared" ca="1" si="11"/>
        <v>8x -30 + 10x = 60</v>
      </c>
      <c r="Q29" s="41" t="s">
        <v>28</v>
      </c>
      <c r="R29" s="41" t="str">
        <f t="shared" ca="1" si="12"/>
        <v>18x -30  = 60</v>
      </c>
      <c r="S29" s="40" t="str">
        <f t="shared" ca="1" si="13"/>
        <v>| + 30</v>
      </c>
      <c r="T29" s="40" t="str">
        <f t="shared" ca="1" si="14"/>
        <v>18x = 90</v>
      </c>
      <c r="U29" s="40" t="str">
        <f t="shared" ca="1" si="15"/>
        <v>| :18</v>
      </c>
      <c r="V29" s="40" t="str">
        <f t="shared" ca="1" si="16"/>
        <v>x = 5</v>
      </c>
      <c r="W29" s="28" t="s">
        <v>29</v>
      </c>
      <c r="X29" s="28" t="str">
        <f t="shared" ca="1" si="17"/>
        <v>y = 4 · 5 -15 = 5</v>
      </c>
      <c r="Y29" s="33" t="str">
        <f t="shared" ca="1" si="18"/>
        <v>L = { (5|5) }</v>
      </c>
    </row>
    <row r="30" spans="2:25" x14ac:dyDescent="0.25">
      <c r="B30" s="40">
        <f t="shared" ca="1" si="6"/>
        <v>16</v>
      </c>
      <c r="C30" s="40">
        <f t="shared" ca="1" si="7"/>
        <v>0.3382993232167979</v>
      </c>
      <c r="D30" s="41" t="str">
        <f t="shared" ca="1" si="8"/>
        <v>2y + 10x = 4</v>
      </c>
      <c r="E30" s="40" t="str">
        <f t="shared" ca="1" si="0"/>
        <v>y = -5x + 2</v>
      </c>
      <c r="F30" s="41" t="str">
        <f t="shared" ca="1" si="1"/>
        <v>y = 5x -8</v>
      </c>
      <c r="G30" s="40">
        <f t="shared" ca="1" si="9"/>
        <v>2</v>
      </c>
      <c r="H30" s="40">
        <f t="shared" ca="1" si="19"/>
        <v>1</v>
      </c>
      <c r="I30" s="40">
        <f t="shared" ca="1" si="19"/>
        <v>-3</v>
      </c>
      <c r="J30" s="40">
        <f t="shared" ca="1" si="19"/>
        <v>-5</v>
      </c>
      <c r="K30" s="40">
        <f t="shared" ca="1" si="3"/>
        <v>2</v>
      </c>
      <c r="L30" s="40">
        <f t="shared" ca="1" si="4"/>
        <v>5</v>
      </c>
      <c r="M30" s="40">
        <f t="shared" ca="1" si="5"/>
        <v>-8</v>
      </c>
      <c r="N30" s="41" t="str">
        <f t="shared" ca="1" si="10"/>
        <v>2 · (5x -8) + 10x = 4</v>
      </c>
      <c r="O30" s="41" t="s">
        <v>28</v>
      </c>
      <c r="P30" s="41" t="str">
        <f t="shared" ca="1" si="11"/>
        <v>10x -16 + 10x = 4</v>
      </c>
      <c r="Q30" s="41" t="s">
        <v>28</v>
      </c>
      <c r="R30" s="41" t="str">
        <f t="shared" ca="1" si="12"/>
        <v>20x -16  = 4</v>
      </c>
      <c r="S30" s="40" t="str">
        <f t="shared" ca="1" si="13"/>
        <v>| + 16</v>
      </c>
      <c r="T30" s="40" t="str">
        <f t="shared" ca="1" si="14"/>
        <v>20x = 20</v>
      </c>
      <c r="U30" s="40" t="str">
        <f t="shared" ca="1" si="15"/>
        <v>| :20</v>
      </c>
      <c r="V30" s="40" t="str">
        <f t="shared" ca="1" si="16"/>
        <v>x = 1</v>
      </c>
      <c r="W30" s="28" t="s">
        <v>29</v>
      </c>
      <c r="X30" s="28" t="str">
        <f t="shared" ca="1" si="17"/>
        <v>y = 5 · 1 -8 = -3</v>
      </c>
      <c r="Y30" s="33" t="str">
        <f t="shared" ca="1" si="18"/>
        <v>L = { (1|-3) }</v>
      </c>
    </row>
    <row r="31" spans="2:25" x14ac:dyDescent="0.25">
      <c r="B31" s="40">
        <f t="shared" ca="1" si="6"/>
        <v>24</v>
      </c>
      <c r="C31" s="40">
        <f t="shared" ca="1" si="7"/>
        <v>0</v>
      </c>
      <c r="D31" s="41" t="str">
        <f t="shared" ca="1" si="8"/>
        <v>-3y -12x = 0</v>
      </c>
      <c r="E31" s="40" t="str">
        <f t="shared" ca="1" si="0"/>
        <v>y = -4x + 0</v>
      </c>
      <c r="F31" s="41" t="str">
        <f t="shared" ca="1" si="1"/>
        <v>y = 3x + 7</v>
      </c>
      <c r="G31" s="40">
        <f t="shared" ca="1" si="9"/>
        <v>-3</v>
      </c>
      <c r="H31" s="40">
        <f t="shared" ca="1" si="19"/>
        <v>-1</v>
      </c>
      <c r="I31" s="40">
        <f t="shared" ca="1" si="19"/>
        <v>4</v>
      </c>
      <c r="J31" s="40">
        <f t="shared" ca="1" si="19"/>
        <v>-4</v>
      </c>
      <c r="K31" s="40">
        <f t="shared" ca="1" si="3"/>
        <v>0</v>
      </c>
      <c r="L31" s="40">
        <f t="shared" ca="1" si="4"/>
        <v>3</v>
      </c>
      <c r="M31" s="40">
        <f t="shared" ca="1" si="5"/>
        <v>7</v>
      </c>
      <c r="N31" s="41" t="str">
        <f t="shared" ca="1" si="10"/>
        <v>-3 · (3x + 7) -12x = 0</v>
      </c>
      <c r="O31" s="41" t="s">
        <v>28</v>
      </c>
      <c r="P31" s="41" t="str">
        <f t="shared" ca="1" si="11"/>
        <v>-9x -21 -12x = 0</v>
      </c>
      <c r="Q31" s="41" t="s">
        <v>28</v>
      </c>
      <c r="R31" s="41" t="str">
        <f t="shared" ca="1" si="12"/>
        <v>-21x -21  = 0</v>
      </c>
      <c r="S31" s="40" t="str">
        <f t="shared" ca="1" si="13"/>
        <v>| + 21</v>
      </c>
      <c r="T31" s="40" t="str">
        <f t="shared" ca="1" si="14"/>
        <v>-21x = 21</v>
      </c>
      <c r="U31" s="40" t="str">
        <f t="shared" ca="1" si="15"/>
        <v>| :(-21)</v>
      </c>
      <c r="V31" s="40" t="str">
        <f t="shared" ca="1" si="16"/>
        <v>x = -1</v>
      </c>
      <c r="W31" s="28" t="s">
        <v>29</v>
      </c>
      <c r="X31" s="28" t="str">
        <f t="shared" ca="1" si="17"/>
        <v>y = 3 · (-1) + 7 = 4</v>
      </c>
      <c r="Y31" s="33" t="str">
        <f t="shared" ca="1" si="18"/>
        <v>L = { (-1|4) }</v>
      </c>
    </row>
    <row r="32" spans="2:25" x14ac:dyDescent="0.25">
      <c r="B32" s="40">
        <f t="shared" ca="1" si="6"/>
        <v>5</v>
      </c>
      <c r="C32" s="40">
        <f t="shared" ca="1" si="7"/>
        <v>0.81754215697595012</v>
      </c>
      <c r="D32" s="41" t="str">
        <f t="shared" ca="1" si="8"/>
        <v>3y -15x = -84</v>
      </c>
      <c r="E32" s="40" t="str">
        <f t="shared" ca="1" si="0"/>
        <v>y = 5x -28</v>
      </c>
      <c r="F32" s="41" t="str">
        <f t="shared" ca="1" si="1"/>
        <v>y = -1x + 2</v>
      </c>
      <c r="G32" s="40">
        <f t="shared" ca="1" si="9"/>
        <v>3</v>
      </c>
      <c r="H32" s="40">
        <f t="shared" ca="1" si="19"/>
        <v>5</v>
      </c>
      <c r="I32" s="40">
        <f t="shared" ca="1" si="19"/>
        <v>-3</v>
      </c>
      <c r="J32" s="40">
        <f t="shared" ca="1" si="19"/>
        <v>5</v>
      </c>
      <c r="K32" s="40">
        <f t="shared" ca="1" si="3"/>
        <v>-28</v>
      </c>
      <c r="L32" s="40">
        <f t="shared" ca="1" si="4"/>
        <v>-1</v>
      </c>
      <c r="M32" s="40">
        <f t="shared" ca="1" si="5"/>
        <v>2</v>
      </c>
      <c r="N32" s="41" t="str">
        <f t="shared" ca="1" si="10"/>
        <v>3 · (-1x + 2) -15x = -84</v>
      </c>
      <c r="O32" s="41" t="s">
        <v>28</v>
      </c>
      <c r="P32" s="41" t="str">
        <f t="shared" ca="1" si="11"/>
        <v>-3x + 6 -15x = -84</v>
      </c>
      <c r="Q32" s="41" t="s">
        <v>28</v>
      </c>
      <c r="R32" s="41" t="str">
        <f t="shared" ca="1" si="12"/>
        <v>-18x + 6  = -84</v>
      </c>
      <c r="S32" s="40" t="str">
        <f t="shared" ca="1" si="13"/>
        <v>| -6</v>
      </c>
      <c r="T32" s="40" t="str">
        <f t="shared" ca="1" si="14"/>
        <v>-18x = -90</v>
      </c>
      <c r="U32" s="40" t="str">
        <f t="shared" ca="1" si="15"/>
        <v>| :(-18)</v>
      </c>
      <c r="V32" s="40" t="str">
        <f t="shared" ca="1" si="16"/>
        <v>x = 5</v>
      </c>
      <c r="W32" s="28" t="s">
        <v>29</v>
      </c>
      <c r="X32" s="28" t="str">
        <f t="shared" ca="1" si="17"/>
        <v>y = -1 · 5 + 2 = -3</v>
      </c>
      <c r="Y32" s="33" t="str">
        <f t="shared" ca="1" si="18"/>
        <v>L = { (5|-3) }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F390F-7114-40E3-8AAA-D5B2EA9E764C}">
  <dimension ref="A1:U214"/>
  <sheetViews>
    <sheetView workbookViewId="0">
      <selection activeCell="D5" sqref="D5"/>
    </sheetView>
  </sheetViews>
  <sheetFormatPr baseColWidth="10" defaultRowHeight="12.5" x14ac:dyDescent="0.25"/>
  <sheetData>
    <row r="1" spans="1:21" x14ac:dyDescent="0.25">
      <c r="A1" s="28"/>
      <c r="B1" s="28"/>
      <c r="C1" s="28"/>
      <c r="D1" s="28"/>
      <c r="E1" s="28"/>
      <c r="F1" s="28" t="s">
        <v>2</v>
      </c>
      <c r="G1" s="28" t="s">
        <v>3</v>
      </c>
      <c r="H1" s="28" t="s">
        <v>21</v>
      </c>
      <c r="I1" s="28"/>
      <c r="J1" s="28" t="s">
        <v>22</v>
      </c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x14ac:dyDescent="0.25">
      <c r="A2" s="28"/>
      <c r="B2" s="28">
        <f ca="1">_xlfn.RANK.EQ(C2,$C$2:$C$32,FALSE)</f>
        <v>6</v>
      </c>
      <c r="C2" s="28">
        <f ca="1">IF(OR(I2=0,K2=0,H2=J2,J2-H2=1,J2-H2=-1),0,RAND())</f>
        <v>0.78328428245915294</v>
      </c>
      <c r="D2" s="33" t="str">
        <f t="shared" ref="D2:D32" ca="1" si="0">"y = "&amp;H2&amp;"x "&amp;IF(I2&lt;0,I2,"+ "&amp;I2)</f>
        <v>y = -2x -6</v>
      </c>
      <c r="E2" s="33" t="str">
        <f t="shared" ref="E2:E32" ca="1" si="1">"y = "&amp;J2&amp;"x "&amp;IF(K2&lt;0,K2,"+ "&amp;K2)</f>
        <v>y = -4x -14</v>
      </c>
      <c r="F2" s="28">
        <f t="shared" ref="F2:H17" ca="1" si="2">(-1)^RANDBETWEEN(1,2)*RANDBETWEEN(1,5)</f>
        <v>-4</v>
      </c>
      <c r="G2" s="28">
        <f t="shared" ca="1" si="2"/>
        <v>2</v>
      </c>
      <c r="H2" s="28">
        <f t="shared" ca="1" si="2"/>
        <v>-2</v>
      </c>
      <c r="I2" s="28">
        <f t="shared" ref="I2:I32" ca="1" si="3">G2-F2*H2</f>
        <v>-6</v>
      </c>
      <c r="J2" s="28">
        <f t="shared" ref="J2:J32" ca="1" si="4">(-1)^RANDBETWEEN(1,2)*RANDBETWEEN(1,5)</f>
        <v>-4</v>
      </c>
      <c r="K2" s="28">
        <f t="shared" ref="K2:K32" ca="1" si="5">G2-J2*F2</f>
        <v>-14</v>
      </c>
      <c r="L2" s="33" t="str">
        <f t="shared" ref="L2:L32" ca="1" si="6">H2&amp;"x "&amp;IF(I2&lt;0,I2,"+ "&amp;I2)&amp;" = "&amp;J2&amp;"x "&amp;IF(K2&lt;0,K2,"+ "&amp;K2)</f>
        <v>-2x -6 = -4x -14</v>
      </c>
      <c r="M2" s="27">
        <f t="shared" ref="M2:M32" ca="1" si="7">IF(H2&gt;J2,1,2)</f>
        <v>1</v>
      </c>
      <c r="N2" s="33" t="str">
        <f t="shared" ref="N2:N32" ca="1" si="8">IF(M2=2,IF(H2&lt;0,"| + "&amp;-H2,"| - "&amp;H2)&amp;"x",IF(J2&lt;0,"| + "&amp;-J2,"| - "&amp;J2)&amp;"x")</f>
        <v>| + 4x</v>
      </c>
      <c r="O2" s="33" t="str">
        <f t="shared" ref="O2:O32" ca="1" si="9">IF(M2=2,I2&amp;" = "&amp;J2-H2&amp;"x "&amp;IF(K2&lt;0,K2,"+ "&amp;K2),H2-J2&amp;"x "&amp;IF(I2&lt;0,I2,"+ "&amp;I2)&amp;" = "&amp;K2)</f>
        <v>2x -6 = -14</v>
      </c>
      <c r="P2" s="33" t="str">
        <f t="shared" ref="P2:P32" ca="1" si="10">IF(M2=2,IF(K2&gt;0,"| - "&amp;K2,"| + "&amp;-K2),IF(I2&gt;0,"| - "&amp;I2,"| + "&amp;-I2))</f>
        <v>| + 6</v>
      </c>
      <c r="Q2" s="33" t="str">
        <f t="shared" ref="Q2:Q32" ca="1" si="11">IF(M2=2,I2-K2&amp;" = "&amp;J2-H2&amp;"x ",H2-J2&amp;"x = "&amp;K2-I2)</f>
        <v>2x = -8</v>
      </c>
      <c r="R2" s="33" t="str">
        <f t="shared" ref="R2:R32" ca="1" si="12">IF(M2=1,"| : "&amp;H2-J2,"| : "&amp;J2-H2)</f>
        <v>| : 2</v>
      </c>
      <c r="S2" s="33" t="str">
        <f t="shared" ref="S2:S32" ca="1" si="13">IF(N2=2,"x ="&amp;F2,F2&amp;" = x")</f>
        <v>-4 = x</v>
      </c>
      <c r="T2" s="33" t="str">
        <f t="shared" ref="T2:T32" ca="1" si="14">"y = "&amp;H2&amp;" · "&amp;IF(F2&lt;0,"("&amp;F2&amp;")",F2)&amp;" "&amp;IF(I2&lt;0,I2,"+ "&amp;I2)&amp;" = "&amp;G2</f>
        <v>y = -2 · (-4) -6 = 2</v>
      </c>
      <c r="U2" s="33" t="str">
        <f t="shared" ref="U2:U32" ca="1" si="15">"L = { ("&amp;F2&amp;"|"&amp;G2&amp;") }"</f>
        <v>L = { (-4|2) }</v>
      </c>
    </row>
    <row r="3" spans="1:21" x14ac:dyDescent="0.25">
      <c r="A3" s="28"/>
      <c r="B3" s="28">
        <f t="shared" ref="B3:B32" ca="1" si="16">_xlfn.RANK.EQ(C3,$C$2:$C$32,FALSE)</f>
        <v>16</v>
      </c>
      <c r="C3" s="28">
        <f t="shared" ref="C3:C32" ca="1" si="17">IF(OR(I3=0,K3=0,H3=J3,J3-H3=1,J3-H3=-1),0,RAND())</f>
        <v>0.19598305916776237</v>
      </c>
      <c r="D3" s="33" t="str">
        <f t="shared" ca="1" si="0"/>
        <v>y = -1x -8</v>
      </c>
      <c r="E3" s="33" t="str">
        <f t="shared" ca="1" si="1"/>
        <v>y = 4x + 7</v>
      </c>
      <c r="F3" s="28">
        <f t="shared" ca="1" si="2"/>
        <v>-3</v>
      </c>
      <c r="G3" s="28">
        <f t="shared" ca="1" si="2"/>
        <v>-5</v>
      </c>
      <c r="H3" s="28">
        <f t="shared" ca="1" si="2"/>
        <v>-1</v>
      </c>
      <c r="I3" s="28">
        <f t="shared" ca="1" si="3"/>
        <v>-8</v>
      </c>
      <c r="J3" s="28">
        <f t="shared" ca="1" si="4"/>
        <v>4</v>
      </c>
      <c r="K3" s="28">
        <f t="shared" ca="1" si="5"/>
        <v>7</v>
      </c>
      <c r="L3" s="33" t="str">
        <f t="shared" ca="1" si="6"/>
        <v>-1x -8 = 4x + 7</v>
      </c>
      <c r="M3" s="27">
        <f t="shared" ca="1" si="7"/>
        <v>2</v>
      </c>
      <c r="N3" s="33" t="str">
        <f t="shared" ca="1" si="8"/>
        <v>| + 1x</v>
      </c>
      <c r="O3" s="33" t="str">
        <f t="shared" ca="1" si="9"/>
        <v>-8 = 5x + 7</v>
      </c>
      <c r="P3" s="33" t="str">
        <f t="shared" ca="1" si="10"/>
        <v>| - 7</v>
      </c>
      <c r="Q3" s="33" t="str">
        <f t="shared" ca="1" si="11"/>
        <v xml:space="preserve">-15 = 5x </v>
      </c>
      <c r="R3" s="33" t="str">
        <f t="shared" ca="1" si="12"/>
        <v>| : 5</v>
      </c>
      <c r="S3" s="33" t="str">
        <f t="shared" ca="1" si="13"/>
        <v>-3 = x</v>
      </c>
      <c r="T3" s="33" t="str">
        <f t="shared" ca="1" si="14"/>
        <v>y = -1 · (-3) -8 = -5</v>
      </c>
      <c r="U3" s="33" t="str">
        <f t="shared" ca="1" si="15"/>
        <v>L = { (-3|-5) }</v>
      </c>
    </row>
    <row r="4" spans="1:21" x14ac:dyDescent="0.25">
      <c r="A4" s="28"/>
      <c r="B4" s="28">
        <f t="shared" ca="1" si="16"/>
        <v>9</v>
      </c>
      <c r="C4" s="28">
        <f t="shared" ca="1" si="17"/>
        <v>0.60869909063725058</v>
      </c>
      <c r="D4" s="33" t="str">
        <f t="shared" ca="1" si="0"/>
        <v>y = 4x + 5</v>
      </c>
      <c r="E4" s="33" t="str">
        <f t="shared" ca="1" si="1"/>
        <v>y = 1x -1</v>
      </c>
      <c r="F4" s="28">
        <f t="shared" ca="1" si="2"/>
        <v>-2</v>
      </c>
      <c r="G4" s="28">
        <f t="shared" ca="1" si="2"/>
        <v>-3</v>
      </c>
      <c r="H4" s="28">
        <f t="shared" ca="1" si="2"/>
        <v>4</v>
      </c>
      <c r="I4" s="28">
        <f t="shared" ca="1" si="3"/>
        <v>5</v>
      </c>
      <c r="J4" s="28">
        <f t="shared" ca="1" si="4"/>
        <v>1</v>
      </c>
      <c r="K4" s="28">
        <f t="shared" ca="1" si="5"/>
        <v>-1</v>
      </c>
      <c r="L4" s="33" t="str">
        <f t="shared" ca="1" si="6"/>
        <v>4x + 5 = 1x -1</v>
      </c>
      <c r="M4" s="27">
        <f t="shared" ca="1" si="7"/>
        <v>1</v>
      </c>
      <c r="N4" s="33" t="str">
        <f t="shared" ca="1" si="8"/>
        <v>| - 1x</v>
      </c>
      <c r="O4" s="33" t="str">
        <f t="shared" ca="1" si="9"/>
        <v>3x + 5 = -1</v>
      </c>
      <c r="P4" s="33" t="str">
        <f t="shared" ca="1" si="10"/>
        <v>| - 5</v>
      </c>
      <c r="Q4" s="33" t="str">
        <f t="shared" ca="1" si="11"/>
        <v>3x = -6</v>
      </c>
      <c r="R4" s="33" t="str">
        <f t="shared" ca="1" si="12"/>
        <v>| : 3</v>
      </c>
      <c r="S4" s="33" t="str">
        <f t="shared" ca="1" si="13"/>
        <v>-2 = x</v>
      </c>
      <c r="T4" s="33" t="str">
        <f t="shared" ca="1" si="14"/>
        <v>y = 4 · (-2) + 5 = -3</v>
      </c>
      <c r="U4" s="33" t="str">
        <f t="shared" ca="1" si="15"/>
        <v>L = { (-2|-3) }</v>
      </c>
    </row>
    <row r="5" spans="1:21" x14ac:dyDescent="0.25">
      <c r="A5" s="28"/>
      <c r="B5" s="28">
        <f t="shared" ca="1" si="16"/>
        <v>8</v>
      </c>
      <c r="C5" s="28">
        <f t="shared" ca="1" si="17"/>
        <v>0.64881727090746433</v>
      </c>
      <c r="D5" s="33" t="str">
        <f t="shared" ca="1" si="0"/>
        <v>y = -1x + 8</v>
      </c>
      <c r="E5" s="33" t="str">
        <f t="shared" ca="1" si="1"/>
        <v>y = 2x -7</v>
      </c>
      <c r="F5" s="28">
        <f t="shared" ca="1" si="2"/>
        <v>5</v>
      </c>
      <c r="G5" s="28">
        <f t="shared" ca="1" si="2"/>
        <v>3</v>
      </c>
      <c r="H5" s="28">
        <f t="shared" ca="1" si="2"/>
        <v>-1</v>
      </c>
      <c r="I5" s="28">
        <f t="shared" ca="1" si="3"/>
        <v>8</v>
      </c>
      <c r="J5" s="28">
        <f t="shared" ca="1" si="4"/>
        <v>2</v>
      </c>
      <c r="K5" s="28">
        <f t="shared" ca="1" si="5"/>
        <v>-7</v>
      </c>
      <c r="L5" s="33" t="str">
        <f t="shared" ca="1" si="6"/>
        <v>-1x + 8 = 2x -7</v>
      </c>
      <c r="M5" s="27">
        <f t="shared" ca="1" si="7"/>
        <v>2</v>
      </c>
      <c r="N5" s="33" t="str">
        <f t="shared" ca="1" si="8"/>
        <v>| + 1x</v>
      </c>
      <c r="O5" s="33" t="str">
        <f t="shared" ca="1" si="9"/>
        <v>8 = 3x -7</v>
      </c>
      <c r="P5" s="33" t="str">
        <f t="shared" ca="1" si="10"/>
        <v>| + 7</v>
      </c>
      <c r="Q5" s="33" t="str">
        <f t="shared" ca="1" si="11"/>
        <v xml:space="preserve">15 = 3x </v>
      </c>
      <c r="R5" s="33" t="str">
        <f t="shared" ca="1" si="12"/>
        <v>| : 3</v>
      </c>
      <c r="S5" s="33" t="str">
        <f t="shared" ca="1" si="13"/>
        <v>5 = x</v>
      </c>
      <c r="T5" s="33" t="str">
        <f t="shared" ca="1" si="14"/>
        <v>y = -1 · 5 + 8 = 3</v>
      </c>
      <c r="U5" s="33" t="str">
        <f t="shared" ca="1" si="15"/>
        <v>L = { (5|3) }</v>
      </c>
    </row>
    <row r="6" spans="1:21" x14ac:dyDescent="0.25">
      <c r="A6" s="28"/>
      <c r="B6" s="28">
        <f t="shared" ca="1" si="16"/>
        <v>19</v>
      </c>
      <c r="C6" s="28">
        <f t="shared" ca="1" si="17"/>
        <v>0</v>
      </c>
      <c r="D6" s="33" t="str">
        <f t="shared" ca="1" si="0"/>
        <v>y = -4x -8</v>
      </c>
      <c r="E6" s="33" t="str">
        <f t="shared" ca="1" si="1"/>
        <v>y = -3x -7</v>
      </c>
      <c r="F6" s="28">
        <f t="shared" ca="1" si="2"/>
        <v>-1</v>
      </c>
      <c r="G6" s="28">
        <f t="shared" ca="1" si="2"/>
        <v>-4</v>
      </c>
      <c r="H6" s="28">
        <f t="shared" ca="1" si="2"/>
        <v>-4</v>
      </c>
      <c r="I6" s="28">
        <f t="shared" ca="1" si="3"/>
        <v>-8</v>
      </c>
      <c r="J6" s="28">
        <f t="shared" ca="1" si="4"/>
        <v>-3</v>
      </c>
      <c r="K6" s="28">
        <f t="shared" ca="1" si="5"/>
        <v>-7</v>
      </c>
      <c r="L6" s="33" t="str">
        <f t="shared" ca="1" si="6"/>
        <v>-4x -8 = -3x -7</v>
      </c>
      <c r="M6" s="27">
        <f t="shared" ca="1" si="7"/>
        <v>2</v>
      </c>
      <c r="N6" s="33" t="str">
        <f t="shared" ca="1" si="8"/>
        <v>| + 4x</v>
      </c>
      <c r="O6" s="33" t="str">
        <f t="shared" ca="1" si="9"/>
        <v>-8 = 1x -7</v>
      </c>
      <c r="P6" s="33" t="str">
        <f t="shared" ca="1" si="10"/>
        <v>| + 7</v>
      </c>
      <c r="Q6" s="33" t="str">
        <f t="shared" ca="1" si="11"/>
        <v xml:space="preserve">-1 = 1x </v>
      </c>
      <c r="R6" s="33" t="str">
        <f t="shared" ca="1" si="12"/>
        <v>| : 1</v>
      </c>
      <c r="S6" s="33" t="str">
        <f t="shared" ca="1" si="13"/>
        <v>-1 = x</v>
      </c>
      <c r="T6" s="33" t="str">
        <f t="shared" ca="1" si="14"/>
        <v>y = -4 · (-1) -8 = -4</v>
      </c>
      <c r="U6" s="33" t="str">
        <f t="shared" ca="1" si="15"/>
        <v>L = { (-1|-4) }</v>
      </c>
    </row>
    <row r="7" spans="1:21" x14ac:dyDescent="0.25">
      <c r="A7" s="28"/>
      <c r="B7" s="28">
        <f t="shared" ca="1" si="16"/>
        <v>19</v>
      </c>
      <c r="C7" s="28">
        <f t="shared" ca="1" si="17"/>
        <v>0</v>
      </c>
      <c r="D7" s="33" t="str">
        <f t="shared" ca="1" si="0"/>
        <v>y = -3x + 10</v>
      </c>
      <c r="E7" s="33" t="str">
        <f t="shared" ca="1" si="1"/>
        <v>y = -4x + 14</v>
      </c>
      <c r="F7" s="28">
        <f t="shared" ca="1" si="2"/>
        <v>4</v>
      </c>
      <c r="G7" s="28">
        <f t="shared" ca="1" si="2"/>
        <v>-2</v>
      </c>
      <c r="H7" s="28">
        <f t="shared" ca="1" si="2"/>
        <v>-3</v>
      </c>
      <c r="I7" s="28">
        <f t="shared" ca="1" si="3"/>
        <v>10</v>
      </c>
      <c r="J7" s="28">
        <f t="shared" ca="1" si="4"/>
        <v>-4</v>
      </c>
      <c r="K7" s="28">
        <f t="shared" ca="1" si="5"/>
        <v>14</v>
      </c>
      <c r="L7" s="33" t="str">
        <f t="shared" ca="1" si="6"/>
        <v>-3x + 10 = -4x + 14</v>
      </c>
      <c r="M7" s="27">
        <f t="shared" ca="1" si="7"/>
        <v>1</v>
      </c>
      <c r="N7" s="33" t="str">
        <f t="shared" ca="1" si="8"/>
        <v>| + 4x</v>
      </c>
      <c r="O7" s="33" t="str">
        <f t="shared" ca="1" si="9"/>
        <v>1x + 10 = 14</v>
      </c>
      <c r="P7" s="33" t="str">
        <f t="shared" ca="1" si="10"/>
        <v>| - 10</v>
      </c>
      <c r="Q7" s="33" t="str">
        <f t="shared" ca="1" si="11"/>
        <v>1x = 4</v>
      </c>
      <c r="R7" s="33" t="str">
        <f t="shared" ca="1" si="12"/>
        <v>| : 1</v>
      </c>
      <c r="S7" s="33" t="str">
        <f t="shared" ca="1" si="13"/>
        <v>4 = x</v>
      </c>
      <c r="T7" s="33" t="str">
        <f t="shared" ca="1" si="14"/>
        <v>y = -3 · 4 + 10 = -2</v>
      </c>
      <c r="U7" s="33" t="str">
        <f t="shared" ca="1" si="15"/>
        <v>L = { (4|-2) }</v>
      </c>
    </row>
    <row r="8" spans="1:21" x14ac:dyDescent="0.25">
      <c r="A8" s="28"/>
      <c r="B8" s="28">
        <f t="shared" ca="1" si="16"/>
        <v>19</v>
      </c>
      <c r="C8" s="28">
        <f t="shared" ca="1" si="17"/>
        <v>0</v>
      </c>
      <c r="D8" s="33" t="str">
        <f t="shared" ca="1" si="0"/>
        <v>y = -4x + 9</v>
      </c>
      <c r="E8" s="33" t="str">
        <f t="shared" ca="1" si="1"/>
        <v>y = -1x + 0</v>
      </c>
      <c r="F8" s="28">
        <f t="shared" ca="1" si="2"/>
        <v>3</v>
      </c>
      <c r="G8" s="28">
        <f t="shared" ca="1" si="2"/>
        <v>-3</v>
      </c>
      <c r="H8" s="28">
        <f t="shared" ca="1" si="2"/>
        <v>-4</v>
      </c>
      <c r="I8" s="28">
        <f t="shared" ca="1" si="3"/>
        <v>9</v>
      </c>
      <c r="J8" s="28">
        <f t="shared" ca="1" si="4"/>
        <v>-1</v>
      </c>
      <c r="K8" s="28">
        <f t="shared" ca="1" si="5"/>
        <v>0</v>
      </c>
      <c r="L8" s="33" t="str">
        <f t="shared" ca="1" si="6"/>
        <v>-4x + 9 = -1x + 0</v>
      </c>
      <c r="M8" s="27">
        <f t="shared" ca="1" si="7"/>
        <v>2</v>
      </c>
      <c r="N8" s="33" t="str">
        <f t="shared" ca="1" si="8"/>
        <v>| + 4x</v>
      </c>
      <c r="O8" s="33" t="str">
        <f t="shared" ca="1" si="9"/>
        <v>9 = 3x + 0</v>
      </c>
      <c r="P8" s="33" t="str">
        <f t="shared" ca="1" si="10"/>
        <v>| + 0</v>
      </c>
      <c r="Q8" s="33" t="str">
        <f t="shared" ca="1" si="11"/>
        <v xml:space="preserve">9 = 3x </v>
      </c>
      <c r="R8" s="33" t="str">
        <f t="shared" ca="1" si="12"/>
        <v>| : 3</v>
      </c>
      <c r="S8" s="33" t="str">
        <f t="shared" ca="1" si="13"/>
        <v>3 = x</v>
      </c>
      <c r="T8" s="33" t="str">
        <f t="shared" ca="1" si="14"/>
        <v>y = -4 · 3 + 9 = -3</v>
      </c>
      <c r="U8" s="33" t="str">
        <f t="shared" ca="1" si="15"/>
        <v>L = { (3|-3) }</v>
      </c>
    </row>
    <row r="9" spans="1:21" x14ac:dyDescent="0.25">
      <c r="A9" s="28"/>
      <c r="B9" s="28">
        <f t="shared" ca="1" si="16"/>
        <v>4</v>
      </c>
      <c r="C9" s="28">
        <f t="shared" ca="1" si="17"/>
        <v>0.86512441458296374</v>
      </c>
      <c r="D9" s="33" t="str">
        <f t="shared" ca="1" si="0"/>
        <v>y = 2x -4</v>
      </c>
      <c r="E9" s="33" t="str">
        <f t="shared" ca="1" si="1"/>
        <v>y = -5x + 24</v>
      </c>
      <c r="F9" s="28">
        <f t="shared" ca="1" si="2"/>
        <v>4</v>
      </c>
      <c r="G9" s="28">
        <f t="shared" ca="1" si="2"/>
        <v>4</v>
      </c>
      <c r="H9" s="28">
        <f t="shared" ca="1" si="2"/>
        <v>2</v>
      </c>
      <c r="I9" s="28">
        <f t="shared" ca="1" si="3"/>
        <v>-4</v>
      </c>
      <c r="J9" s="28">
        <f t="shared" ca="1" si="4"/>
        <v>-5</v>
      </c>
      <c r="K9" s="28">
        <f t="shared" ca="1" si="5"/>
        <v>24</v>
      </c>
      <c r="L9" s="33" t="str">
        <f t="shared" ca="1" si="6"/>
        <v>2x -4 = -5x + 24</v>
      </c>
      <c r="M9" s="27">
        <f t="shared" ca="1" si="7"/>
        <v>1</v>
      </c>
      <c r="N9" s="33" t="str">
        <f t="shared" ca="1" si="8"/>
        <v>| + 5x</v>
      </c>
      <c r="O9" s="33" t="str">
        <f t="shared" ca="1" si="9"/>
        <v>7x -4 = 24</v>
      </c>
      <c r="P9" s="33" t="str">
        <f t="shared" ca="1" si="10"/>
        <v>| + 4</v>
      </c>
      <c r="Q9" s="33" t="str">
        <f t="shared" ca="1" si="11"/>
        <v>7x = 28</v>
      </c>
      <c r="R9" s="33" t="str">
        <f t="shared" ca="1" si="12"/>
        <v>| : 7</v>
      </c>
      <c r="S9" s="33" t="str">
        <f t="shared" ca="1" si="13"/>
        <v>4 = x</v>
      </c>
      <c r="T9" s="33" t="str">
        <f t="shared" ca="1" si="14"/>
        <v>y = 2 · 4 -4 = 4</v>
      </c>
      <c r="U9" s="33" t="str">
        <f t="shared" ca="1" si="15"/>
        <v>L = { (4|4) }</v>
      </c>
    </row>
    <row r="10" spans="1:21" x14ac:dyDescent="0.25">
      <c r="A10" s="28"/>
      <c r="B10" s="28">
        <f t="shared" ca="1" si="16"/>
        <v>7</v>
      </c>
      <c r="C10" s="28">
        <f t="shared" ca="1" si="17"/>
        <v>0.75176023782748091</v>
      </c>
      <c r="D10" s="33" t="str">
        <f t="shared" ca="1" si="0"/>
        <v>y = 2x -4</v>
      </c>
      <c r="E10" s="33" t="str">
        <f t="shared" ca="1" si="1"/>
        <v>y = -3x + 16</v>
      </c>
      <c r="F10" s="28">
        <f t="shared" ca="1" si="2"/>
        <v>4</v>
      </c>
      <c r="G10" s="28">
        <f t="shared" ca="1" si="2"/>
        <v>4</v>
      </c>
      <c r="H10" s="28">
        <f t="shared" ca="1" si="2"/>
        <v>2</v>
      </c>
      <c r="I10" s="28">
        <f t="shared" ca="1" si="3"/>
        <v>-4</v>
      </c>
      <c r="J10" s="28">
        <f t="shared" ca="1" si="4"/>
        <v>-3</v>
      </c>
      <c r="K10" s="28">
        <f t="shared" ca="1" si="5"/>
        <v>16</v>
      </c>
      <c r="L10" s="33" t="str">
        <f t="shared" ca="1" si="6"/>
        <v>2x -4 = -3x + 16</v>
      </c>
      <c r="M10" s="27">
        <f t="shared" ca="1" si="7"/>
        <v>1</v>
      </c>
      <c r="N10" s="33" t="str">
        <f t="shared" ca="1" si="8"/>
        <v>| + 3x</v>
      </c>
      <c r="O10" s="33" t="str">
        <f t="shared" ca="1" si="9"/>
        <v>5x -4 = 16</v>
      </c>
      <c r="P10" s="33" t="str">
        <f t="shared" ca="1" si="10"/>
        <v>| + 4</v>
      </c>
      <c r="Q10" s="33" t="str">
        <f t="shared" ca="1" si="11"/>
        <v>5x = 20</v>
      </c>
      <c r="R10" s="33" t="str">
        <f t="shared" ca="1" si="12"/>
        <v>| : 5</v>
      </c>
      <c r="S10" s="33" t="str">
        <f t="shared" ca="1" si="13"/>
        <v>4 = x</v>
      </c>
      <c r="T10" s="33" t="str">
        <f t="shared" ca="1" si="14"/>
        <v>y = 2 · 4 -4 = 4</v>
      </c>
      <c r="U10" s="33" t="str">
        <f t="shared" ca="1" si="15"/>
        <v>L = { (4|4) }</v>
      </c>
    </row>
    <row r="11" spans="1:21" x14ac:dyDescent="0.25">
      <c r="A11" s="28"/>
      <c r="B11" s="28">
        <f t="shared" ca="1" si="16"/>
        <v>19</v>
      </c>
      <c r="C11" s="28">
        <f t="shared" ca="1" si="17"/>
        <v>0</v>
      </c>
      <c r="D11" s="33" t="str">
        <f t="shared" ca="1" si="0"/>
        <v>y = 4x + 6</v>
      </c>
      <c r="E11" s="33" t="str">
        <f t="shared" ca="1" si="1"/>
        <v>y = 3x + 5</v>
      </c>
      <c r="F11" s="28">
        <f t="shared" ca="1" si="2"/>
        <v>-1</v>
      </c>
      <c r="G11" s="28">
        <f t="shared" ca="1" si="2"/>
        <v>2</v>
      </c>
      <c r="H11" s="28">
        <f t="shared" ca="1" si="2"/>
        <v>4</v>
      </c>
      <c r="I11" s="28">
        <f t="shared" ca="1" si="3"/>
        <v>6</v>
      </c>
      <c r="J11" s="28">
        <f t="shared" ca="1" si="4"/>
        <v>3</v>
      </c>
      <c r="K11" s="28">
        <f t="shared" ca="1" si="5"/>
        <v>5</v>
      </c>
      <c r="L11" s="33" t="str">
        <f t="shared" ca="1" si="6"/>
        <v>4x + 6 = 3x + 5</v>
      </c>
      <c r="M11" s="27">
        <f t="shared" ca="1" si="7"/>
        <v>1</v>
      </c>
      <c r="N11" s="33" t="str">
        <f t="shared" ca="1" si="8"/>
        <v>| - 3x</v>
      </c>
      <c r="O11" s="33" t="str">
        <f t="shared" ca="1" si="9"/>
        <v>1x + 6 = 5</v>
      </c>
      <c r="P11" s="33" t="str">
        <f t="shared" ca="1" si="10"/>
        <v>| - 6</v>
      </c>
      <c r="Q11" s="33" t="str">
        <f t="shared" ca="1" si="11"/>
        <v>1x = -1</v>
      </c>
      <c r="R11" s="33" t="str">
        <f t="shared" ca="1" si="12"/>
        <v>| : 1</v>
      </c>
      <c r="S11" s="33" t="str">
        <f t="shared" ca="1" si="13"/>
        <v>-1 = x</v>
      </c>
      <c r="T11" s="33" t="str">
        <f t="shared" ca="1" si="14"/>
        <v>y = 4 · (-1) + 6 = 2</v>
      </c>
      <c r="U11" s="33" t="str">
        <f t="shared" ca="1" si="15"/>
        <v>L = { (-1|2) }</v>
      </c>
    </row>
    <row r="12" spans="1:21" x14ac:dyDescent="0.25">
      <c r="A12" s="28"/>
      <c r="B12" s="28">
        <f t="shared" ca="1" si="16"/>
        <v>19</v>
      </c>
      <c r="C12" s="28">
        <f t="shared" ca="1" si="17"/>
        <v>0</v>
      </c>
      <c r="D12" s="33" t="str">
        <f t="shared" ca="1" si="0"/>
        <v>y = -1x + 0</v>
      </c>
      <c r="E12" s="33" t="str">
        <f t="shared" ca="1" si="1"/>
        <v>y = -1x + 0</v>
      </c>
      <c r="F12" s="28">
        <f t="shared" ca="1" si="2"/>
        <v>-1</v>
      </c>
      <c r="G12" s="28">
        <f t="shared" ca="1" si="2"/>
        <v>1</v>
      </c>
      <c r="H12" s="28">
        <f t="shared" ca="1" si="2"/>
        <v>-1</v>
      </c>
      <c r="I12" s="28">
        <f t="shared" ca="1" si="3"/>
        <v>0</v>
      </c>
      <c r="J12" s="28">
        <f t="shared" ca="1" si="4"/>
        <v>-1</v>
      </c>
      <c r="K12" s="28">
        <f t="shared" ca="1" si="5"/>
        <v>0</v>
      </c>
      <c r="L12" s="33" t="str">
        <f t="shared" ca="1" si="6"/>
        <v>-1x + 0 = -1x + 0</v>
      </c>
      <c r="M12" s="27">
        <f t="shared" ca="1" si="7"/>
        <v>2</v>
      </c>
      <c r="N12" s="33" t="str">
        <f t="shared" ca="1" si="8"/>
        <v>| + 1x</v>
      </c>
      <c r="O12" s="33" t="str">
        <f t="shared" ca="1" si="9"/>
        <v>0 = 0x + 0</v>
      </c>
      <c r="P12" s="33" t="str">
        <f t="shared" ca="1" si="10"/>
        <v>| + 0</v>
      </c>
      <c r="Q12" s="33" t="str">
        <f t="shared" ca="1" si="11"/>
        <v xml:space="preserve">0 = 0x </v>
      </c>
      <c r="R12" s="33" t="str">
        <f t="shared" ca="1" si="12"/>
        <v>| : 0</v>
      </c>
      <c r="S12" s="33" t="str">
        <f t="shared" ca="1" si="13"/>
        <v>-1 = x</v>
      </c>
      <c r="T12" s="33" t="str">
        <f t="shared" ca="1" si="14"/>
        <v>y = -1 · (-1) + 0 = 1</v>
      </c>
      <c r="U12" s="33" t="str">
        <f t="shared" ca="1" si="15"/>
        <v>L = { (-1|1) }</v>
      </c>
    </row>
    <row r="13" spans="1:21" x14ac:dyDescent="0.25">
      <c r="A13" s="28"/>
      <c r="B13" s="28">
        <f t="shared" ca="1" si="16"/>
        <v>17</v>
      </c>
      <c r="C13" s="28">
        <f t="shared" ca="1" si="17"/>
        <v>0.18766714159973763</v>
      </c>
      <c r="D13" s="33" t="str">
        <f t="shared" ca="1" si="0"/>
        <v>y = 1x -2</v>
      </c>
      <c r="E13" s="33" t="str">
        <f t="shared" ca="1" si="1"/>
        <v>y = -2x + 1</v>
      </c>
      <c r="F13" s="28">
        <f t="shared" ca="1" si="2"/>
        <v>1</v>
      </c>
      <c r="G13" s="28">
        <f t="shared" ca="1" si="2"/>
        <v>-1</v>
      </c>
      <c r="H13" s="28">
        <f t="shared" ca="1" si="2"/>
        <v>1</v>
      </c>
      <c r="I13" s="28">
        <f t="shared" ca="1" si="3"/>
        <v>-2</v>
      </c>
      <c r="J13" s="28">
        <f t="shared" ca="1" si="4"/>
        <v>-2</v>
      </c>
      <c r="K13" s="28">
        <f t="shared" ca="1" si="5"/>
        <v>1</v>
      </c>
      <c r="L13" s="33" t="str">
        <f t="shared" ca="1" si="6"/>
        <v>1x -2 = -2x + 1</v>
      </c>
      <c r="M13" s="27">
        <f t="shared" ca="1" si="7"/>
        <v>1</v>
      </c>
      <c r="N13" s="33" t="str">
        <f t="shared" ca="1" si="8"/>
        <v>| + 2x</v>
      </c>
      <c r="O13" s="33" t="str">
        <f t="shared" ca="1" si="9"/>
        <v>3x -2 = 1</v>
      </c>
      <c r="P13" s="33" t="str">
        <f t="shared" ca="1" si="10"/>
        <v>| + 2</v>
      </c>
      <c r="Q13" s="33" t="str">
        <f t="shared" ca="1" si="11"/>
        <v>3x = 3</v>
      </c>
      <c r="R13" s="33" t="str">
        <f t="shared" ca="1" si="12"/>
        <v>| : 3</v>
      </c>
      <c r="S13" s="33" t="str">
        <f t="shared" ca="1" si="13"/>
        <v>1 = x</v>
      </c>
      <c r="T13" s="33" t="str">
        <f t="shared" ca="1" si="14"/>
        <v>y = 1 · 1 -2 = -1</v>
      </c>
      <c r="U13" s="33" t="str">
        <f t="shared" ca="1" si="15"/>
        <v>L = { (1|-1) }</v>
      </c>
    </row>
    <row r="14" spans="1:21" x14ac:dyDescent="0.25">
      <c r="A14" s="28"/>
      <c r="B14" s="28">
        <f t="shared" ca="1" si="16"/>
        <v>10</v>
      </c>
      <c r="C14" s="28">
        <f t="shared" ca="1" si="17"/>
        <v>0.59530638599160635</v>
      </c>
      <c r="D14" s="33" t="str">
        <f t="shared" ca="1" si="0"/>
        <v>y = 4x -14</v>
      </c>
      <c r="E14" s="33" t="str">
        <f t="shared" ca="1" si="1"/>
        <v>y = 1x -5</v>
      </c>
      <c r="F14" s="28">
        <f t="shared" ca="1" si="2"/>
        <v>3</v>
      </c>
      <c r="G14" s="28">
        <f t="shared" ca="1" si="2"/>
        <v>-2</v>
      </c>
      <c r="H14" s="28">
        <f t="shared" ca="1" si="2"/>
        <v>4</v>
      </c>
      <c r="I14" s="28">
        <f t="shared" ca="1" si="3"/>
        <v>-14</v>
      </c>
      <c r="J14" s="28">
        <f t="shared" ca="1" si="4"/>
        <v>1</v>
      </c>
      <c r="K14" s="28">
        <f t="shared" ca="1" si="5"/>
        <v>-5</v>
      </c>
      <c r="L14" s="33" t="str">
        <f t="shared" ca="1" si="6"/>
        <v>4x -14 = 1x -5</v>
      </c>
      <c r="M14" s="27">
        <f t="shared" ca="1" si="7"/>
        <v>1</v>
      </c>
      <c r="N14" s="33" t="str">
        <f t="shared" ca="1" si="8"/>
        <v>| - 1x</v>
      </c>
      <c r="O14" s="33" t="str">
        <f t="shared" ca="1" si="9"/>
        <v>3x -14 = -5</v>
      </c>
      <c r="P14" s="33" t="str">
        <f t="shared" ca="1" si="10"/>
        <v>| + 14</v>
      </c>
      <c r="Q14" s="33" t="str">
        <f t="shared" ca="1" si="11"/>
        <v>3x = 9</v>
      </c>
      <c r="R14" s="33" t="str">
        <f t="shared" ca="1" si="12"/>
        <v>| : 3</v>
      </c>
      <c r="S14" s="33" t="str">
        <f t="shared" ca="1" si="13"/>
        <v>3 = x</v>
      </c>
      <c r="T14" s="33" t="str">
        <f t="shared" ca="1" si="14"/>
        <v>y = 4 · 3 -14 = -2</v>
      </c>
      <c r="U14" s="33" t="str">
        <f t="shared" ca="1" si="15"/>
        <v>L = { (3|-2) }</v>
      </c>
    </row>
    <row r="15" spans="1:21" x14ac:dyDescent="0.25">
      <c r="A15" s="28"/>
      <c r="B15" s="28">
        <f t="shared" ca="1" si="16"/>
        <v>18</v>
      </c>
      <c r="C15" s="28">
        <f t="shared" ca="1" si="17"/>
        <v>0.15784057350464076</v>
      </c>
      <c r="D15" s="33" t="str">
        <f t="shared" ca="1" si="0"/>
        <v>y = 4x + 17</v>
      </c>
      <c r="E15" s="33" t="str">
        <f t="shared" ca="1" si="1"/>
        <v>y = 2x + 7</v>
      </c>
      <c r="F15" s="28">
        <f t="shared" ca="1" si="2"/>
        <v>-5</v>
      </c>
      <c r="G15" s="28">
        <f t="shared" ca="1" si="2"/>
        <v>-3</v>
      </c>
      <c r="H15" s="28">
        <f t="shared" ca="1" si="2"/>
        <v>4</v>
      </c>
      <c r="I15" s="28">
        <f t="shared" ca="1" si="3"/>
        <v>17</v>
      </c>
      <c r="J15" s="28">
        <f t="shared" ca="1" si="4"/>
        <v>2</v>
      </c>
      <c r="K15" s="28">
        <f t="shared" ca="1" si="5"/>
        <v>7</v>
      </c>
      <c r="L15" s="33" t="str">
        <f t="shared" ca="1" si="6"/>
        <v>4x + 17 = 2x + 7</v>
      </c>
      <c r="M15" s="27">
        <f t="shared" ca="1" si="7"/>
        <v>1</v>
      </c>
      <c r="N15" s="33" t="str">
        <f t="shared" ca="1" si="8"/>
        <v>| - 2x</v>
      </c>
      <c r="O15" s="33" t="str">
        <f t="shared" ca="1" si="9"/>
        <v>2x + 17 = 7</v>
      </c>
      <c r="P15" s="33" t="str">
        <f t="shared" ca="1" si="10"/>
        <v>| - 17</v>
      </c>
      <c r="Q15" s="33" t="str">
        <f t="shared" ca="1" si="11"/>
        <v>2x = -10</v>
      </c>
      <c r="R15" s="33" t="str">
        <f t="shared" ca="1" si="12"/>
        <v>| : 2</v>
      </c>
      <c r="S15" s="33" t="str">
        <f t="shared" ca="1" si="13"/>
        <v>-5 = x</v>
      </c>
      <c r="T15" s="33" t="str">
        <f t="shared" ca="1" si="14"/>
        <v>y = 4 · (-5) + 17 = -3</v>
      </c>
      <c r="U15" s="33" t="str">
        <f t="shared" ca="1" si="15"/>
        <v>L = { (-5|-3) }</v>
      </c>
    </row>
    <row r="16" spans="1:21" x14ac:dyDescent="0.25">
      <c r="A16" s="28"/>
      <c r="B16" s="28">
        <f t="shared" ca="1" si="16"/>
        <v>13</v>
      </c>
      <c r="C16" s="28">
        <f t="shared" ca="1" si="17"/>
        <v>0.39428075314955735</v>
      </c>
      <c r="D16" s="33" t="str">
        <f t="shared" ca="1" si="0"/>
        <v>y = 1x + 2</v>
      </c>
      <c r="E16" s="33" t="str">
        <f t="shared" ca="1" si="1"/>
        <v>y = 5x -10</v>
      </c>
      <c r="F16" s="28">
        <f t="shared" ca="1" si="2"/>
        <v>3</v>
      </c>
      <c r="G16" s="28">
        <f t="shared" ca="1" si="2"/>
        <v>5</v>
      </c>
      <c r="H16" s="28">
        <f t="shared" ca="1" si="2"/>
        <v>1</v>
      </c>
      <c r="I16" s="28">
        <f t="shared" ca="1" si="3"/>
        <v>2</v>
      </c>
      <c r="J16" s="28">
        <f t="shared" ca="1" si="4"/>
        <v>5</v>
      </c>
      <c r="K16" s="28">
        <f t="shared" ca="1" si="5"/>
        <v>-10</v>
      </c>
      <c r="L16" s="33" t="str">
        <f t="shared" ca="1" si="6"/>
        <v>1x + 2 = 5x -10</v>
      </c>
      <c r="M16" s="27">
        <f t="shared" ca="1" si="7"/>
        <v>2</v>
      </c>
      <c r="N16" s="33" t="str">
        <f t="shared" ca="1" si="8"/>
        <v>| - 1x</v>
      </c>
      <c r="O16" s="33" t="str">
        <f t="shared" ca="1" si="9"/>
        <v>2 = 4x -10</v>
      </c>
      <c r="P16" s="33" t="str">
        <f t="shared" ca="1" si="10"/>
        <v>| + 10</v>
      </c>
      <c r="Q16" s="33" t="str">
        <f t="shared" ca="1" si="11"/>
        <v xml:space="preserve">12 = 4x </v>
      </c>
      <c r="R16" s="33" t="str">
        <f t="shared" ca="1" si="12"/>
        <v>| : 4</v>
      </c>
      <c r="S16" s="33" t="str">
        <f t="shared" ca="1" si="13"/>
        <v>3 = x</v>
      </c>
      <c r="T16" s="33" t="str">
        <f t="shared" ca="1" si="14"/>
        <v>y = 1 · 3 + 2 = 5</v>
      </c>
      <c r="U16" s="33" t="str">
        <f t="shared" ca="1" si="15"/>
        <v>L = { (3|5) }</v>
      </c>
    </row>
    <row r="17" spans="1:21" x14ac:dyDescent="0.25">
      <c r="A17" s="28"/>
      <c r="B17" s="28">
        <f t="shared" ca="1" si="16"/>
        <v>19</v>
      </c>
      <c r="C17" s="28">
        <f t="shared" ca="1" si="17"/>
        <v>0</v>
      </c>
      <c r="D17" s="33" t="str">
        <f t="shared" ca="1" si="0"/>
        <v>y = -2x -6</v>
      </c>
      <c r="E17" s="33" t="str">
        <f t="shared" ca="1" si="1"/>
        <v>y = -3x -10</v>
      </c>
      <c r="F17" s="28">
        <f t="shared" ca="1" si="2"/>
        <v>-4</v>
      </c>
      <c r="G17" s="28">
        <f t="shared" ca="1" si="2"/>
        <v>2</v>
      </c>
      <c r="H17" s="28">
        <f t="shared" ca="1" si="2"/>
        <v>-2</v>
      </c>
      <c r="I17" s="28">
        <f t="shared" ca="1" si="3"/>
        <v>-6</v>
      </c>
      <c r="J17" s="28">
        <f t="shared" ca="1" si="4"/>
        <v>-3</v>
      </c>
      <c r="K17" s="28">
        <f t="shared" ca="1" si="5"/>
        <v>-10</v>
      </c>
      <c r="L17" s="33" t="str">
        <f t="shared" ca="1" si="6"/>
        <v>-2x -6 = -3x -10</v>
      </c>
      <c r="M17" s="27">
        <f t="shared" ca="1" si="7"/>
        <v>1</v>
      </c>
      <c r="N17" s="33" t="str">
        <f t="shared" ca="1" si="8"/>
        <v>| + 3x</v>
      </c>
      <c r="O17" s="33" t="str">
        <f t="shared" ca="1" si="9"/>
        <v>1x -6 = -10</v>
      </c>
      <c r="P17" s="33" t="str">
        <f t="shared" ca="1" si="10"/>
        <v>| + 6</v>
      </c>
      <c r="Q17" s="33" t="str">
        <f t="shared" ca="1" si="11"/>
        <v>1x = -4</v>
      </c>
      <c r="R17" s="33" t="str">
        <f t="shared" ca="1" si="12"/>
        <v>| : 1</v>
      </c>
      <c r="S17" s="33" t="str">
        <f t="shared" ca="1" si="13"/>
        <v>-4 = x</v>
      </c>
      <c r="T17" s="33" t="str">
        <f t="shared" ca="1" si="14"/>
        <v>y = -2 · (-4) -6 = 2</v>
      </c>
      <c r="U17" s="33" t="str">
        <f t="shared" ca="1" si="15"/>
        <v>L = { (-4|2) }</v>
      </c>
    </row>
    <row r="18" spans="1:21" x14ac:dyDescent="0.25">
      <c r="A18" s="28"/>
      <c r="B18" s="28">
        <f t="shared" ca="1" si="16"/>
        <v>19</v>
      </c>
      <c r="C18" s="28">
        <f t="shared" ca="1" si="17"/>
        <v>0</v>
      </c>
      <c r="D18" s="33" t="str">
        <f t="shared" ca="1" si="0"/>
        <v>y = 3x -10</v>
      </c>
      <c r="E18" s="33" t="str">
        <f t="shared" ca="1" si="1"/>
        <v>y = 3x -10</v>
      </c>
      <c r="F18" s="28">
        <f t="shared" ref="F18:H32" ca="1" si="18">(-1)^RANDBETWEEN(1,2)*RANDBETWEEN(1,5)</f>
        <v>2</v>
      </c>
      <c r="G18" s="28">
        <f t="shared" ca="1" si="18"/>
        <v>-4</v>
      </c>
      <c r="H18" s="28">
        <f t="shared" ca="1" si="18"/>
        <v>3</v>
      </c>
      <c r="I18" s="28">
        <f t="shared" ca="1" si="3"/>
        <v>-10</v>
      </c>
      <c r="J18" s="28">
        <f t="shared" ca="1" si="4"/>
        <v>3</v>
      </c>
      <c r="K18" s="28">
        <f t="shared" ca="1" si="5"/>
        <v>-10</v>
      </c>
      <c r="L18" s="33" t="str">
        <f t="shared" ca="1" si="6"/>
        <v>3x -10 = 3x -10</v>
      </c>
      <c r="M18" s="27">
        <f t="shared" ca="1" si="7"/>
        <v>2</v>
      </c>
      <c r="N18" s="33" t="str">
        <f t="shared" ca="1" si="8"/>
        <v>| - 3x</v>
      </c>
      <c r="O18" s="33" t="str">
        <f t="shared" ca="1" si="9"/>
        <v>-10 = 0x -10</v>
      </c>
      <c r="P18" s="33" t="str">
        <f t="shared" ca="1" si="10"/>
        <v>| + 10</v>
      </c>
      <c r="Q18" s="33" t="str">
        <f t="shared" ca="1" si="11"/>
        <v xml:space="preserve">0 = 0x </v>
      </c>
      <c r="R18" s="33" t="str">
        <f t="shared" ca="1" si="12"/>
        <v>| : 0</v>
      </c>
      <c r="S18" s="33" t="str">
        <f t="shared" ca="1" si="13"/>
        <v>2 = x</v>
      </c>
      <c r="T18" s="33" t="str">
        <f t="shared" ca="1" si="14"/>
        <v>y = 3 · 2 -10 = -4</v>
      </c>
      <c r="U18" s="33" t="str">
        <f t="shared" ca="1" si="15"/>
        <v>L = { (2|-4) }</v>
      </c>
    </row>
    <row r="19" spans="1:21" x14ac:dyDescent="0.25">
      <c r="A19" s="28"/>
      <c r="B19" s="28">
        <f t="shared" ca="1" si="16"/>
        <v>15</v>
      </c>
      <c r="C19" s="28">
        <f t="shared" ca="1" si="17"/>
        <v>0.22912422052937675</v>
      </c>
      <c r="D19" s="33" t="str">
        <f t="shared" ca="1" si="0"/>
        <v>y = -5x -19</v>
      </c>
      <c r="E19" s="33" t="str">
        <f t="shared" ca="1" si="1"/>
        <v>y = 2x + 9</v>
      </c>
      <c r="F19" s="28">
        <f t="shared" ca="1" si="18"/>
        <v>-4</v>
      </c>
      <c r="G19" s="28">
        <f t="shared" ca="1" si="18"/>
        <v>1</v>
      </c>
      <c r="H19" s="28">
        <f t="shared" ca="1" si="18"/>
        <v>-5</v>
      </c>
      <c r="I19" s="28">
        <f t="shared" ca="1" si="3"/>
        <v>-19</v>
      </c>
      <c r="J19" s="28">
        <f t="shared" ca="1" si="4"/>
        <v>2</v>
      </c>
      <c r="K19" s="28">
        <f t="shared" ca="1" si="5"/>
        <v>9</v>
      </c>
      <c r="L19" s="33" t="str">
        <f t="shared" ca="1" si="6"/>
        <v>-5x -19 = 2x + 9</v>
      </c>
      <c r="M19" s="27">
        <f t="shared" ca="1" si="7"/>
        <v>2</v>
      </c>
      <c r="N19" s="33" t="str">
        <f t="shared" ca="1" si="8"/>
        <v>| + 5x</v>
      </c>
      <c r="O19" s="33" t="str">
        <f t="shared" ca="1" si="9"/>
        <v>-19 = 7x + 9</v>
      </c>
      <c r="P19" s="33" t="str">
        <f t="shared" ca="1" si="10"/>
        <v>| - 9</v>
      </c>
      <c r="Q19" s="33" t="str">
        <f t="shared" ca="1" si="11"/>
        <v xml:space="preserve">-28 = 7x </v>
      </c>
      <c r="R19" s="33" t="str">
        <f t="shared" ca="1" si="12"/>
        <v>| : 7</v>
      </c>
      <c r="S19" s="33" t="str">
        <f t="shared" ca="1" si="13"/>
        <v>-4 = x</v>
      </c>
      <c r="T19" s="33" t="str">
        <f t="shared" ca="1" si="14"/>
        <v>y = -5 · (-4) -19 = 1</v>
      </c>
      <c r="U19" s="33" t="str">
        <f t="shared" ca="1" si="15"/>
        <v>L = { (-4|1) }</v>
      </c>
    </row>
    <row r="20" spans="1:21" x14ac:dyDescent="0.25">
      <c r="A20" s="28"/>
      <c r="B20" s="28">
        <f t="shared" ca="1" si="16"/>
        <v>14</v>
      </c>
      <c r="C20" s="28">
        <f t="shared" ca="1" si="17"/>
        <v>0.27339868710885518</v>
      </c>
      <c r="D20" s="33" t="str">
        <f t="shared" ca="1" si="0"/>
        <v>y = -3x -20</v>
      </c>
      <c r="E20" s="33" t="str">
        <f t="shared" ca="1" si="1"/>
        <v>y = 3x + 10</v>
      </c>
      <c r="F20" s="28">
        <f t="shared" ca="1" si="18"/>
        <v>-5</v>
      </c>
      <c r="G20" s="28">
        <f t="shared" ca="1" si="18"/>
        <v>-5</v>
      </c>
      <c r="H20" s="28">
        <f t="shared" ca="1" si="18"/>
        <v>-3</v>
      </c>
      <c r="I20" s="28">
        <f t="shared" ca="1" si="3"/>
        <v>-20</v>
      </c>
      <c r="J20" s="28">
        <f t="shared" ca="1" si="4"/>
        <v>3</v>
      </c>
      <c r="K20" s="28">
        <f t="shared" ca="1" si="5"/>
        <v>10</v>
      </c>
      <c r="L20" s="33" t="str">
        <f t="shared" ca="1" si="6"/>
        <v>-3x -20 = 3x + 10</v>
      </c>
      <c r="M20" s="27">
        <f t="shared" ca="1" si="7"/>
        <v>2</v>
      </c>
      <c r="N20" s="33" t="str">
        <f t="shared" ca="1" si="8"/>
        <v>| + 3x</v>
      </c>
      <c r="O20" s="33" t="str">
        <f t="shared" ca="1" si="9"/>
        <v>-20 = 6x + 10</v>
      </c>
      <c r="P20" s="33" t="str">
        <f t="shared" ca="1" si="10"/>
        <v>| - 10</v>
      </c>
      <c r="Q20" s="33" t="str">
        <f t="shared" ca="1" si="11"/>
        <v xml:space="preserve">-30 = 6x </v>
      </c>
      <c r="R20" s="33" t="str">
        <f t="shared" ca="1" si="12"/>
        <v>| : 6</v>
      </c>
      <c r="S20" s="33" t="str">
        <f t="shared" ca="1" si="13"/>
        <v>-5 = x</v>
      </c>
      <c r="T20" s="33" t="str">
        <f t="shared" ca="1" si="14"/>
        <v>y = -3 · (-5) -20 = -5</v>
      </c>
      <c r="U20" s="33" t="str">
        <f t="shared" ca="1" si="15"/>
        <v>L = { (-5|-5) }</v>
      </c>
    </row>
    <row r="21" spans="1:21" x14ac:dyDescent="0.25">
      <c r="A21" s="28"/>
      <c r="B21" s="28">
        <f t="shared" ca="1" si="16"/>
        <v>19</v>
      </c>
      <c r="C21" s="28">
        <f t="shared" ca="1" si="17"/>
        <v>0</v>
      </c>
      <c r="D21" s="33" t="str">
        <f t="shared" ca="1" si="0"/>
        <v>y = -5x + 6</v>
      </c>
      <c r="E21" s="33" t="str">
        <f t="shared" ca="1" si="1"/>
        <v>y = -2x + 0</v>
      </c>
      <c r="F21" s="28">
        <f t="shared" ca="1" si="18"/>
        <v>2</v>
      </c>
      <c r="G21" s="28">
        <f t="shared" ca="1" si="18"/>
        <v>-4</v>
      </c>
      <c r="H21" s="28">
        <f t="shared" ca="1" si="18"/>
        <v>-5</v>
      </c>
      <c r="I21" s="28">
        <f t="shared" ca="1" si="3"/>
        <v>6</v>
      </c>
      <c r="J21" s="28">
        <f t="shared" ca="1" si="4"/>
        <v>-2</v>
      </c>
      <c r="K21" s="28">
        <f t="shared" ca="1" si="5"/>
        <v>0</v>
      </c>
      <c r="L21" s="33" t="str">
        <f t="shared" ca="1" si="6"/>
        <v>-5x + 6 = -2x + 0</v>
      </c>
      <c r="M21" s="27">
        <f t="shared" ca="1" si="7"/>
        <v>2</v>
      </c>
      <c r="N21" s="33" t="str">
        <f t="shared" ca="1" si="8"/>
        <v>| + 5x</v>
      </c>
      <c r="O21" s="33" t="str">
        <f t="shared" ca="1" si="9"/>
        <v>6 = 3x + 0</v>
      </c>
      <c r="P21" s="33" t="str">
        <f t="shared" ca="1" si="10"/>
        <v>| + 0</v>
      </c>
      <c r="Q21" s="33" t="str">
        <f t="shared" ca="1" si="11"/>
        <v xml:space="preserve">6 = 3x </v>
      </c>
      <c r="R21" s="33" t="str">
        <f t="shared" ca="1" si="12"/>
        <v>| : 3</v>
      </c>
      <c r="S21" s="33" t="str">
        <f t="shared" ca="1" si="13"/>
        <v>2 = x</v>
      </c>
      <c r="T21" s="33" t="str">
        <f t="shared" ca="1" si="14"/>
        <v>y = -5 · 2 + 6 = -4</v>
      </c>
      <c r="U21" s="33" t="str">
        <f t="shared" ca="1" si="15"/>
        <v>L = { (2|-4) }</v>
      </c>
    </row>
    <row r="22" spans="1:21" x14ac:dyDescent="0.25">
      <c r="A22" s="28"/>
      <c r="B22" s="28">
        <f t="shared" ca="1" si="16"/>
        <v>11</v>
      </c>
      <c r="C22" s="28">
        <f t="shared" ca="1" si="17"/>
        <v>0.53171756868198417</v>
      </c>
      <c r="D22" s="33" t="str">
        <f t="shared" ca="1" si="0"/>
        <v>y = 4x + 15</v>
      </c>
      <c r="E22" s="33" t="str">
        <f t="shared" ca="1" si="1"/>
        <v>y = -5x -30</v>
      </c>
      <c r="F22" s="28">
        <f t="shared" ca="1" si="18"/>
        <v>-5</v>
      </c>
      <c r="G22" s="28">
        <f t="shared" ca="1" si="18"/>
        <v>-5</v>
      </c>
      <c r="H22" s="28">
        <f t="shared" ca="1" si="18"/>
        <v>4</v>
      </c>
      <c r="I22" s="28">
        <f t="shared" ca="1" si="3"/>
        <v>15</v>
      </c>
      <c r="J22" s="28">
        <f t="shared" ca="1" si="4"/>
        <v>-5</v>
      </c>
      <c r="K22" s="28">
        <f t="shared" ca="1" si="5"/>
        <v>-30</v>
      </c>
      <c r="L22" s="33" t="str">
        <f t="shared" ca="1" si="6"/>
        <v>4x + 15 = -5x -30</v>
      </c>
      <c r="M22" s="27">
        <f t="shared" ca="1" si="7"/>
        <v>1</v>
      </c>
      <c r="N22" s="33" t="str">
        <f t="shared" ca="1" si="8"/>
        <v>| + 5x</v>
      </c>
      <c r="O22" s="33" t="str">
        <f t="shared" ca="1" si="9"/>
        <v>9x + 15 = -30</v>
      </c>
      <c r="P22" s="33" t="str">
        <f t="shared" ca="1" si="10"/>
        <v>| - 15</v>
      </c>
      <c r="Q22" s="33" t="str">
        <f t="shared" ca="1" si="11"/>
        <v>9x = -45</v>
      </c>
      <c r="R22" s="33" t="str">
        <f t="shared" ca="1" si="12"/>
        <v>| : 9</v>
      </c>
      <c r="S22" s="33" t="str">
        <f t="shared" ca="1" si="13"/>
        <v>-5 = x</v>
      </c>
      <c r="T22" s="33" t="str">
        <f t="shared" ca="1" si="14"/>
        <v>y = 4 · (-5) + 15 = -5</v>
      </c>
      <c r="U22" s="33" t="str">
        <f t="shared" ca="1" si="15"/>
        <v>L = { (-5|-5) }</v>
      </c>
    </row>
    <row r="23" spans="1:21" x14ac:dyDescent="0.25">
      <c r="A23" s="28"/>
      <c r="B23" s="28">
        <f t="shared" ca="1" si="16"/>
        <v>2</v>
      </c>
      <c r="C23" s="28">
        <f t="shared" ca="1" si="17"/>
        <v>0.96737979374984762</v>
      </c>
      <c r="D23" s="33" t="str">
        <f t="shared" ca="1" si="0"/>
        <v>y = 1x + 7</v>
      </c>
      <c r="E23" s="33" t="str">
        <f t="shared" ca="1" si="1"/>
        <v>y = 4x + 19</v>
      </c>
      <c r="F23" s="28">
        <f t="shared" ca="1" si="18"/>
        <v>-4</v>
      </c>
      <c r="G23" s="28">
        <f t="shared" ca="1" si="18"/>
        <v>3</v>
      </c>
      <c r="H23" s="28">
        <f t="shared" ca="1" si="18"/>
        <v>1</v>
      </c>
      <c r="I23" s="28">
        <f t="shared" ca="1" si="3"/>
        <v>7</v>
      </c>
      <c r="J23" s="28">
        <f t="shared" ca="1" si="4"/>
        <v>4</v>
      </c>
      <c r="K23" s="28">
        <f t="shared" ca="1" si="5"/>
        <v>19</v>
      </c>
      <c r="L23" s="33" t="str">
        <f t="shared" ca="1" si="6"/>
        <v>1x + 7 = 4x + 19</v>
      </c>
      <c r="M23" s="27">
        <f t="shared" ca="1" si="7"/>
        <v>2</v>
      </c>
      <c r="N23" s="33" t="str">
        <f t="shared" ca="1" si="8"/>
        <v>| - 1x</v>
      </c>
      <c r="O23" s="33" t="str">
        <f t="shared" ca="1" si="9"/>
        <v>7 = 3x + 19</v>
      </c>
      <c r="P23" s="33" t="str">
        <f t="shared" ca="1" si="10"/>
        <v>| - 19</v>
      </c>
      <c r="Q23" s="33" t="str">
        <f t="shared" ca="1" si="11"/>
        <v xml:space="preserve">-12 = 3x </v>
      </c>
      <c r="R23" s="33" t="str">
        <f t="shared" ca="1" si="12"/>
        <v>| : 3</v>
      </c>
      <c r="S23" s="33" t="str">
        <f t="shared" ca="1" si="13"/>
        <v>-4 = x</v>
      </c>
      <c r="T23" s="33" t="str">
        <f t="shared" ca="1" si="14"/>
        <v>y = 1 · (-4) + 7 = 3</v>
      </c>
      <c r="U23" s="33" t="str">
        <f t="shared" ca="1" si="15"/>
        <v>L = { (-4|3) }</v>
      </c>
    </row>
    <row r="24" spans="1:21" x14ac:dyDescent="0.25">
      <c r="A24" s="28"/>
      <c r="B24" s="28">
        <f t="shared" ca="1" si="16"/>
        <v>19</v>
      </c>
      <c r="C24" s="28">
        <f t="shared" ca="1" si="17"/>
        <v>0</v>
      </c>
      <c r="D24" s="33" t="str">
        <f t="shared" ca="1" si="0"/>
        <v>y = -5x + 16</v>
      </c>
      <c r="E24" s="33" t="str">
        <f t="shared" ca="1" si="1"/>
        <v>y = -5x + 16</v>
      </c>
      <c r="F24" s="28">
        <f t="shared" ca="1" si="18"/>
        <v>3</v>
      </c>
      <c r="G24" s="28">
        <f t="shared" ca="1" si="18"/>
        <v>1</v>
      </c>
      <c r="H24" s="28">
        <f t="shared" ca="1" si="18"/>
        <v>-5</v>
      </c>
      <c r="I24" s="28">
        <f t="shared" ca="1" si="3"/>
        <v>16</v>
      </c>
      <c r="J24" s="28">
        <f t="shared" ca="1" si="4"/>
        <v>-5</v>
      </c>
      <c r="K24" s="28">
        <f t="shared" ca="1" si="5"/>
        <v>16</v>
      </c>
      <c r="L24" s="33" t="str">
        <f t="shared" ca="1" si="6"/>
        <v>-5x + 16 = -5x + 16</v>
      </c>
      <c r="M24" s="27">
        <f t="shared" ca="1" si="7"/>
        <v>2</v>
      </c>
      <c r="N24" s="33" t="str">
        <f t="shared" ca="1" si="8"/>
        <v>| + 5x</v>
      </c>
      <c r="O24" s="33" t="str">
        <f t="shared" ca="1" si="9"/>
        <v>16 = 0x + 16</v>
      </c>
      <c r="P24" s="33" t="str">
        <f t="shared" ca="1" si="10"/>
        <v>| - 16</v>
      </c>
      <c r="Q24" s="33" t="str">
        <f t="shared" ca="1" si="11"/>
        <v xml:space="preserve">0 = 0x </v>
      </c>
      <c r="R24" s="33" t="str">
        <f t="shared" ca="1" si="12"/>
        <v>| : 0</v>
      </c>
      <c r="S24" s="33" t="str">
        <f t="shared" ca="1" si="13"/>
        <v>3 = x</v>
      </c>
      <c r="T24" s="33" t="str">
        <f t="shared" ca="1" si="14"/>
        <v>y = -5 · 3 + 16 = 1</v>
      </c>
      <c r="U24" s="33" t="str">
        <f t="shared" ca="1" si="15"/>
        <v>L = { (3|1) }</v>
      </c>
    </row>
    <row r="25" spans="1:21" x14ac:dyDescent="0.25">
      <c r="A25" s="28"/>
      <c r="B25" s="28">
        <f t="shared" ca="1" si="16"/>
        <v>19</v>
      </c>
      <c r="C25" s="28">
        <f t="shared" ca="1" si="17"/>
        <v>0</v>
      </c>
      <c r="D25" s="33" t="str">
        <f t="shared" ca="1" si="0"/>
        <v>y = 5x -3</v>
      </c>
      <c r="E25" s="33" t="str">
        <f t="shared" ca="1" si="1"/>
        <v>y = 4x -2</v>
      </c>
      <c r="F25" s="28">
        <f t="shared" ca="1" si="18"/>
        <v>1</v>
      </c>
      <c r="G25" s="28">
        <f t="shared" ca="1" si="18"/>
        <v>2</v>
      </c>
      <c r="H25" s="28">
        <f t="shared" ca="1" si="18"/>
        <v>5</v>
      </c>
      <c r="I25" s="28">
        <f t="shared" ca="1" si="3"/>
        <v>-3</v>
      </c>
      <c r="J25" s="28">
        <f t="shared" ca="1" si="4"/>
        <v>4</v>
      </c>
      <c r="K25" s="28">
        <f t="shared" ca="1" si="5"/>
        <v>-2</v>
      </c>
      <c r="L25" s="33" t="str">
        <f t="shared" ca="1" si="6"/>
        <v>5x -3 = 4x -2</v>
      </c>
      <c r="M25" s="27">
        <f t="shared" ca="1" si="7"/>
        <v>1</v>
      </c>
      <c r="N25" s="33" t="str">
        <f t="shared" ca="1" si="8"/>
        <v>| - 4x</v>
      </c>
      <c r="O25" s="33" t="str">
        <f t="shared" ca="1" si="9"/>
        <v>1x -3 = -2</v>
      </c>
      <c r="P25" s="33" t="str">
        <f t="shared" ca="1" si="10"/>
        <v>| + 3</v>
      </c>
      <c r="Q25" s="33" t="str">
        <f t="shared" ca="1" si="11"/>
        <v>1x = 1</v>
      </c>
      <c r="R25" s="33" t="str">
        <f t="shared" ca="1" si="12"/>
        <v>| : 1</v>
      </c>
      <c r="S25" s="33" t="str">
        <f t="shared" ca="1" si="13"/>
        <v>1 = x</v>
      </c>
      <c r="T25" s="33" t="str">
        <f t="shared" ca="1" si="14"/>
        <v>y = 5 · 1 -3 = 2</v>
      </c>
      <c r="U25" s="33" t="str">
        <f t="shared" ca="1" si="15"/>
        <v>L = { (1|2) }</v>
      </c>
    </row>
    <row r="26" spans="1:21" x14ac:dyDescent="0.25">
      <c r="A26" s="28"/>
      <c r="B26" s="28">
        <f t="shared" ca="1" si="16"/>
        <v>19</v>
      </c>
      <c r="C26" s="28">
        <f t="shared" ca="1" si="17"/>
        <v>0</v>
      </c>
      <c r="D26" s="33" t="str">
        <f t="shared" ca="1" si="0"/>
        <v>y = -2x + 9</v>
      </c>
      <c r="E26" s="33" t="str">
        <f t="shared" ca="1" si="1"/>
        <v>y = -2x + 9</v>
      </c>
      <c r="F26" s="28">
        <f t="shared" ca="1" si="18"/>
        <v>4</v>
      </c>
      <c r="G26" s="28">
        <f t="shared" ca="1" si="18"/>
        <v>1</v>
      </c>
      <c r="H26" s="28">
        <f t="shared" ca="1" si="18"/>
        <v>-2</v>
      </c>
      <c r="I26" s="28">
        <f t="shared" ca="1" si="3"/>
        <v>9</v>
      </c>
      <c r="J26" s="28">
        <f t="shared" ca="1" si="4"/>
        <v>-2</v>
      </c>
      <c r="K26" s="28">
        <f t="shared" ca="1" si="5"/>
        <v>9</v>
      </c>
      <c r="L26" s="33" t="str">
        <f t="shared" ca="1" si="6"/>
        <v>-2x + 9 = -2x + 9</v>
      </c>
      <c r="M26" s="27">
        <f t="shared" ca="1" si="7"/>
        <v>2</v>
      </c>
      <c r="N26" s="33" t="str">
        <f t="shared" ca="1" si="8"/>
        <v>| + 2x</v>
      </c>
      <c r="O26" s="33" t="str">
        <f t="shared" ca="1" si="9"/>
        <v>9 = 0x + 9</v>
      </c>
      <c r="P26" s="33" t="str">
        <f t="shared" ca="1" si="10"/>
        <v>| - 9</v>
      </c>
      <c r="Q26" s="33" t="str">
        <f t="shared" ca="1" si="11"/>
        <v xml:space="preserve">0 = 0x </v>
      </c>
      <c r="R26" s="33" t="str">
        <f t="shared" ca="1" si="12"/>
        <v>| : 0</v>
      </c>
      <c r="S26" s="33" t="str">
        <f t="shared" ca="1" si="13"/>
        <v>4 = x</v>
      </c>
      <c r="T26" s="33" t="str">
        <f t="shared" ca="1" si="14"/>
        <v>y = -2 · 4 + 9 = 1</v>
      </c>
      <c r="U26" s="33" t="str">
        <f t="shared" ca="1" si="15"/>
        <v>L = { (4|1) }</v>
      </c>
    </row>
    <row r="27" spans="1:21" x14ac:dyDescent="0.25">
      <c r="A27" s="28"/>
      <c r="B27" s="28">
        <f t="shared" ca="1" si="16"/>
        <v>1</v>
      </c>
      <c r="C27" s="28">
        <f t="shared" ca="1" si="17"/>
        <v>0.9771481971350251</v>
      </c>
      <c r="D27" s="33" t="str">
        <f t="shared" ca="1" si="0"/>
        <v>y = 3x -10</v>
      </c>
      <c r="E27" s="33" t="str">
        <f t="shared" ca="1" si="1"/>
        <v>y = 5x -20</v>
      </c>
      <c r="F27" s="28">
        <f t="shared" ca="1" si="18"/>
        <v>5</v>
      </c>
      <c r="G27" s="28">
        <f t="shared" ca="1" si="18"/>
        <v>5</v>
      </c>
      <c r="H27" s="28">
        <f t="shared" ca="1" si="18"/>
        <v>3</v>
      </c>
      <c r="I27" s="28">
        <f t="shared" ca="1" si="3"/>
        <v>-10</v>
      </c>
      <c r="J27" s="28">
        <f t="shared" ca="1" si="4"/>
        <v>5</v>
      </c>
      <c r="K27" s="28">
        <f t="shared" ca="1" si="5"/>
        <v>-20</v>
      </c>
      <c r="L27" s="33" t="str">
        <f t="shared" ca="1" si="6"/>
        <v>3x -10 = 5x -20</v>
      </c>
      <c r="M27" s="27">
        <f t="shared" ca="1" si="7"/>
        <v>2</v>
      </c>
      <c r="N27" s="33" t="str">
        <f t="shared" ca="1" si="8"/>
        <v>| - 3x</v>
      </c>
      <c r="O27" s="33" t="str">
        <f t="shared" ca="1" si="9"/>
        <v>-10 = 2x -20</v>
      </c>
      <c r="P27" s="33" t="str">
        <f t="shared" ca="1" si="10"/>
        <v>| + 20</v>
      </c>
      <c r="Q27" s="33" t="str">
        <f t="shared" ca="1" si="11"/>
        <v xml:space="preserve">10 = 2x </v>
      </c>
      <c r="R27" s="33" t="str">
        <f t="shared" ca="1" si="12"/>
        <v>| : 2</v>
      </c>
      <c r="S27" s="33" t="str">
        <f t="shared" ca="1" si="13"/>
        <v>5 = x</v>
      </c>
      <c r="T27" s="33" t="str">
        <f t="shared" ca="1" si="14"/>
        <v>y = 3 · 5 -10 = 5</v>
      </c>
      <c r="U27" s="33" t="str">
        <f t="shared" ca="1" si="15"/>
        <v>L = { (5|5) }</v>
      </c>
    </row>
    <row r="28" spans="1:21" x14ac:dyDescent="0.25">
      <c r="A28" s="28"/>
      <c r="B28" s="28">
        <f t="shared" ca="1" si="16"/>
        <v>19</v>
      </c>
      <c r="C28" s="28">
        <f t="shared" ca="1" si="17"/>
        <v>0</v>
      </c>
      <c r="D28" s="33" t="str">
        <f t="shared" ca="1" si="0"/>
        <v>y = 4x -1</v>
      </c>
      <c r="E28" s="33" t="str">
        <f t="shared" ca="1" si="1"/>
        <v>y = 3x + 0</v>
      </c>
      <c r="F28" s="28">
        <f t="shared" ca="1" si="18"/>
        <v>1</v>
      </c>
      <c r="G28" s="28">
        <f t="shared" ca="1" si="18"/>
        <v>3</v>
      </c>
      <c r="H28" s="28">
        <f t="shared" ca="1" si="18"/>
        <v>4</v>
      </c>
      <c r="I28" s="28">
        <f t="shared" ca="1" si="3"/>
        <v>-1</v>
      </c>
      <c r="J28" s="28">
        <f t="shared" ca="1" si="4"/>
        <v>3</v>
      </c>
      <c r="K28" s="28">
        <f t="shared" ca="1" si="5"/>
        <v>0</v>
      </c>
      <c r="L28" s="33" t="str">
        <f t="shared" ca="1" si="6"/>
        <v>4x -1 = 3x + 0</v>
      </c>
      <c r="M28" s="27">
        <f t="shared" ca="1" si="7"/>
        <v>1</v>
      </c>
      <c r="N28" s="33" t="str">
        <f t="shared" ca="1" si="8"/>
        <v>| - 3x</v>
      </c>
      <c r="O28" s="33" t="str">
        <f t="shared" ca="1" si="9"/>
        <v>1x -1 = 0</v>
      </c>
      <c r="P28" s="33" t="str">
        <f t="shared" ca="1" si="10"/>
        <v>| + 1</v>
      </c>
      <c r="Q28" s="33" t="str">
        <f t="shared" ca="1" si="11"/>
        <v>1x = 1</v>
      </c>
      <c r="R28" s="33" t="str">
        <f t="shared" ca="1" si="12"/>
        <v>| : 1</v>
      </c>
      <c r="S28" s="33" t="str">
        <f t="shared" ca="1" si="13"/>
        <v>1 = x</v>
      </c>
      <c r="T28" s="33" t="str">
        <f t="shared" ca="1" si="14"/>
        <v>y = 4 · 1 -1 = 3</v>
      </c>
      <c r="U28" s="33" t="str">
        <f t="shared" ca="1" si="15"/>
        <v>L = { (1|3) }</v>
      </c>
    </row>
    <row r="29" spans="1:21" x14ac:dyDescent="0.25">
      <c r="A29" s="28"/>
      <c r="B29" s="28">
        <f t="shared" ca="1" si="16"/>
        <v>3</v>
      </c>
      <c r="C29" s="28">
        <f t="shared" ca="1" si="17"/>
        <v>0.87095138980716014</v>
      </c>
      <c r="D29" s="33" t="str">
        <f t="shared" ca="1" si="0"/>
        <v>y = 4x + 9</v>
      </c>
      <c r="E29" s="33" t="str">
        <f t="shared" ca="1" si="1"/>
        <v>y = -5x -9</v>
      </c>
      <c r="F29" s="28">
        <f t="shared" ca="1" si="18"/>
        <v>-2</v>
      </c>
      <c r="G29" s="28">
        <f t="shared" ca="1" si="18"/>
        <v>1</v>
      </c>
      <c r="H29" s="28">
        <f t="shared" ca="1" si="18"/>
        <v>4</v>
      </c>
      <c r="I29" s="28">
        <f t="shared" ca="1" si="3"/>
        <v>9</v>
      </c>
      <c r="J29" s="28">
        <f t="shared" ca="1" si="4"/>
        <v>-5</v>
      </c>
      <c r="K29" s="28">
        <f t="shared" ca="1" si="5"/>
        <v>-9</v>
      </c>
      <c r="L29" s="33" t="str">
        <f t="shared" ca="1" si="6"/>
        <v>4x + 9 = -5x -9</v>
      </c>
      <c r="M29" s="27">
        <f t="shared" ca="1" si="7"/>
        <v>1</v>
      </c>
      <c r="N29" s="33" t="str">
        <f t="shared" ca="1" si="8"/>
        <v>| + 5x</v>
      </c>
      <c r="O29" s="33" t="str">
        <f t="shared" ca="1" si="9"/>
        <v>9x + 9 = -9</v>
      </c>
      <c r="P29" s="33" t="str">
        <f t="shared" ca="1" si="10"/>
        <v>| - 9</v>
      </c>
      <c r="Q29" s="33" t="str">
        <f t="shared" ca="1" si="11"/>
        <v>9x = -18</v>
      </c>
      <c r="R29" s="33" t="str">
        <f t="shared" ca="1" si="12"/>
        <v>| : 9</v>
      </c>
      <c r="S29" s="33" t="str">
        <f t="shared" ca="1" si="13"/>
        <v>-2 = x</v>
      </c>
      <c r="T29" s="33" t="str">
        <f t="shared" ca="1" si="14"/>
        <v>y = 4 · (-2) + 9 = 1</v>
      </c>
      <c r="U29" s="33" t="str">
        <f t="shared" ca="1" si="15"/>
        <v>L = { (-2|1) }</v>
      </c>
    </row>
    <row r="30" spans="1:21" x14ac:dyDescent="0.25">
      <c r="A30" s="28"/>
      <c r="B30" s="28">
        <f t="shared" ca="1" si="16"/>
        <v>5</v>
      </c>
      <c r="C30" s="28">
        <f t="shared" ca="1" si="17"/>
        <v>0.80811181961063372</v>
      </c>
      <c r="D30" s="33" t="str">
        <f t="shared" ca="1" si="0"/>
        <v>y = 1x + 1</v>
      </c>
      <c r="E30" s="33" t="str">
        <f t="shared" ca="1" si="1"/>
        <v>y = -4x -9</v>
      </c>
      <c r="F30" s="28">
        <f t="shared" ca="1" si="18"/>
        <v>-2</v>
      </c>
      <c r="G30" s="28">
        <f t="shared" ca="1" si="18"/>
        <v>-1</v>
      </c>
      <c r="H30" s="28">
        <f t="shared" ca="1" si="18"/>
        <v>1</v>
      </c>
      <c r="I30" s="28">
        <f t="shared" ca="1" si="3"/>
        <v>1</v>
      </c>
      <c r="J30" s="28">
        <f t="shared" ca="1" si="4"/>
        <v>-4</v>
      </c>
      <c r="K30" s="28">
        <f t="shared" ca="1" si="5"/>
        <v>-9</v>
      </c>
      <c r="L30" s="33" t="str">
        <f t="shared" ca="1" si="6"/>
        <v>1x + 1 = -4x -9</v>
      </c>
      <c r="M30" s="27">
        <f t="shared" ca="1" si="7"/>
        <v>1</v>
      </c>
      <c r="N30" s="33" t="str">
        <f t="shared" ca="1" si="8"/>
        <v>| + 4x</v>
      </c>
      <c r="O30" s="33" t="str">
        <f t="shared" ca="1" si="9"/>
        <v>5x + 1 = -9</v>
      </c>
      <c r="P30" s="33" t="str">
        <f t="shared" ca="1" si="10"/>
        <v>| - 1</v>
      </c>
      <c r="Q30" s="33" t="str">
        <f t="shared" ca="1" si="11"/>
        <v>5x = -10</v>
      </c>
      <c r="R30" s="33" t="str">
        <f t="shared" ca="1" si="12"/>
        <v>| : 5</v>
      </c>
      <c r="S30" s="33" t="str">
        <f t="shared" ca="1" si="13"/>
        <v>-2 = x</v>
      </c>
      <c r="T30" s="33" t="str">
        <f t="shared" ca="1" si="14"/>
        <v>y = 1 · (-2) + 1 = -1</v>
      </c>
      <c r="U30" s="33" t="str">
        <f t="shared" ca="1" si="15"/>
        <v>L = { (-2|-1) }</v>
      </c>
    </row>
    <row r="31" spans="1:21" x14ac:dyDescent="0.25">
      <c r="A31" s="28"/>
      <c r="B31" s="28">
        <f t="shared" ca="1" si="16"/>
        <v>12</v>
      </c>
      <c r="C31" s="28">
        <f t="shared" ca="1" si="17"/>
        <v>0.42900640797024803</v>
      </c>
      <c r="D31" s="33" t="str">
        <f t="shared" ca="1" si="0"/>
        <v>y = -2x -6</v>
      </c>
      <c r="E31" s="33" t="str">
        <f t="shared" ca="1" si="1"/>
        <v>y = 4x + 24</v>
      </c>
      <c r="F31" s="28">
        <f t="shared" ca="1" si="18"/>
        <v>-5</v>
      </c>
      <c r="G31" s="28">
        <f t="shared" ca="1" si="18"/>
        <v>4</v>
      </c>
      <c r="H31" s="28">
        <f t="shared" ca="1" si="18"/>
        <v>-2</v>
      </c>
      <c r="I31" s="28">
        <f t="shared" ca="1" si="3"/>
        <v>-6</v>
      </c>
      <c r="J31" s="28">
        <f t="shared" ca="1" si="4"/>
        <v>4</v>
      </c>
      <c r="K31" s="28">
        <f t="shared" ca="1" si="5"/>
        <v>24</v>
      </c>
      <c r="L31" s="33" t="str">
        <f t="shared" ca="1" si="6"/>
        <v>-2x -6 = 4x + 24</v>
      </c>
      <c r="M31" s="27">
        <f t="shared" ca="1" si="7"/>
        <v>2</v>
      </c>
      <c r="N31" s="33" t="str">
        <f t="shared" ca="1" si="8"/>
        <v>| + 2x</v>
      </c>
      <c r="O31" s="33" t="str">
        <f t="shared" ca="1" si="9"/>
        <v>-6 = 6x + 24</v>
      </c>
      <c r="P31" s="33" t="str">
        <f t="shared" ca="1" si="10"/>
        <v>| - 24</v>
      </c>
      <c r="Q31" s="33" t="str">
        <f t="shared" ca="1" si="11"/>
        <v xml:space="preserve">-30 = 6x </v>
      </c>
      <c r="R31" s="33" t="str">
        <f t="shared" ca="1" si="12"/>
        <v>| : 6</v>
      </c>
      <c r="S31" s="33" t="str">
        <f t="shared" ca="1" si="13"/>
        <v>-5 = x</v>
      </c>
      <c r="T31" s="33" t="str">
        <f t="shared" ca="1" si="14"/>
        <v>y = -2 · (-5) -6 = 4</v>
      </c>
      <c r="U31" s="33" t="str">
        <f t="shared" ca="1" si="15"/>
        <v>L = { (-5|4) }</v>
      </c>
    </row>
    <row r="32" spans="1:21" x14ac:dyDescent="0.25">
      <c r="A32" s="28"/>
      <c r="B32" s="28">
        <f t="shared" ca="1" si="16"/>
        <v>19</v>
      </c>
      <c r="C32" s="28">
        <f t="shared" ca="1" si="17"/>
        <v>0</v>
      </c>
      <c r="D32" s="33" t="str">
        <f t="shared" ca="1" si="0"/>
        <v>y = -3x + 9</v>
      </c>
      <c r="E32" s="33" t="str">
        <f t="shared" ca="1" si="1"/>
        <v>y = -4x + 11</v>
      </c>
      <c r="F32" s="28">
        <f t="shared" ca="1" si="18"/>
        <v>2</v>
      </c>
      <c r="G32" s="28">
        <f t="shared" ca="1" si="18"/>
        <v>3</v>
      </c>
      <c r="H32" s="28">
        <f t="shared" ca="1" si="18"/>
        <v>-3</v>
      </c>
      <c r="I32" s="28">
        <f t="shared" ca="1" si="3"/>
        <v>9</v>
      </c>
      <c r="J32" s="28">
        <f t="shared" ca="1" si="4"/>
        <v>-4</v>
      </c>
      <c r="K32" s="28">
        <f t="shared" ca="1" si="5"/>
        <v>11</v>
      </c>
      <c r="L32" s="33" t="str">
        <f t="shared" ca="1" si="6"/>
        <v>-3x + 9 = -4x + 11</v>
      </c>
      <c r="M32" s="27">
        <f t="shared" ca="1" si="7"/>
        <v>1</v>
      </c>
      <c r="N32" s="33" t="str">
        <f t="shared" ca="1" si="8"/>
        <v>| + 4x</v>
      </c>
      <c r="O32" s="33" t="str">
        <f t="shared" ca="1" si="9"/>
        <v>1x + 9 = 11</v>
      </c>
      <c r="P32" s="33" t="str">
        <f t="shared" ca="1" si="10"/>
        <v>| - 9</v>
      </c>
      <c r="Q32" s="33" t="str">
        <f t="shared" ca="1" si="11"/>
        <v>1x = 2</v>
      </c>
      <c r="R32" s="33" t="str">
        <f t="shared" ca="1" si="12"/>
        <v>| : 1</v>
      </c>
      <c r="S32" s="33" t="str">
        <f t="shared" ca="1" si="13"/>
        <v>2 = x</v>
      </c>
      <c r="T32" s="33" t="str">
        <f t="shared" ca="1" si="14"/>
        <v>y = -3 · 2 + 9 = 3</v>
      </c>
      <c r="U32" s="33" t="str">
        <f t="shared" ca="1" si="15"/>
        <v>L = { (2|3) }</v>
      </c>
    </row>
    <row r="33" spans="4:6" ht="15.5" x14ac:dyDescent="0.35">
      <c r="D33" s="29"/>
      <c r="E33" s="29"/>
      <c r="F33" s="29"/>
    </row>
    <row r="34" spans="4:6" ht="15.5" x14ac:dyDescent="0.35">
      <c r="D34" s="29"/>
      <c r="E34" s="29"/>
      <c r="F34" s="29"/>
    </row>
    <row r="35" spans="4:6" ht="15.5" x14ac:dyDescent="0.35">
      <c r="D35" s="29"/>
      <c r="E35" s="29"/>
      <c r="F35" s="29"/>
    </row>
    <row r="36" spans="4:6" ht="15.5" x14ac:dyDescent="0.35">
      <c r="D36" s="29"/>
      <c r="E36" s="29"/>
      <c r="F36" s="29"/>
    </row>
    <row r="37" spans="4:6" ht="15.5" x14ac:dyDescent="0.35">
      <c r="D37" s="29"/>
      <c r="E37" s="29"/>
      <c r="F37" s="29"/>
    </row>
    <row r="38" spans="4:6" ht="15.5" x14ac:dyDescent="0.35">
      <c r="D38" s="29"/>
      <c r="E38" s="29"/>
      <c r="F38" s="29"/>
    </row>
    <row r="39" spans="4:6" ht="15.5" x14ac:dyDescent="0.35">
      <c r="D39" s="29"/>
      <c r="E39" s="29"/>
      <c r="F39" s="29"/>
    </row>
    <row r="40" spans="4:6" ht="15.5" x14ac:dyDescent="0.35">
      <c r="D40" s="29"/>
      <c r="E40" s="29"/>
      <c r="F40" s="29"/>
    </row>
    <row r="41" spans="4:6" ht="15.5" x14ac:dyDescent="0.35">
      <c r="D41" s="29"/>
      <c r="E41" s="29"/>
      <c r="F41" s="29"/>
    </row>
    <row r="42" spans="4:6" ht="15.5" x14ac:dyDescent="0.35">
      <c r="D42" s="29"/>
      <c r="E42" s="29"/>
      <c r="F42" s="29"/>
    </row>
    <row r="43" spans="4:6" ht="15.5" x14ac:dyDescent="0.35">
      <c r="D43" s="29"/>
      <c r="E43" s="29"/>
      <c r="F43" s="29"/>
    </row>
    <row r="44" spans="4:6" ht="15.5" x14ac:dyDescent="0.35">
      <c r="D44" s="29"/>
      <c r="E44" s="29"/>
      <c r="F44" s="29"/>
    </row>
    <row r="45" spans="4:6" ht="15.5" x14ac:dyDescent="0.35">
      <c r="D45" s="29"/>
      <c r="E45" s="29"/>
      <c r="F45" s="29"/>
    </row>
    <row r="46" spans="4:6" ht="15.5" x14ac:dyDescent="0.35">
      <c r="D46" s="29"/>
      <c r="E46" s="29"/>
      <c r="F46" s="29"/>
    </row>
    <row r="47" spans="4:6" ht="15.5" x14ac:dyDescent="0.35">
      <c r="D47" s="29"/>
      <c r="E47" s="29"/>
      <c r="F47" s="29"/>
    </row>
    <row r="48" spans="4:6" ht="15.5" x14ac:dyDescent="0.35">
      <c r="D48" s="29"/>
      <c r="E48" s="29"/>
      <c r="F48" s="29"/>
    </row>
    <row r="49" spans="4:15" ht="15.5" x14ac:dyDescent="0.35">
      <c r="D49" s="29"/>
      <c r="E49" s="29"/>
      <c r="F49" s="29"/>
      <c r="G49" s="28"/>
      <c r="H49" s="28"/>
      <c r="I49" s="28"/>
      <c r="J49" s="28"/>
      <c r="K49" s="28"/>
      <c r="L49" s="28"/>
      <c r="M49" s="28"/>
      <c r="N49" s="28"/>
      <c r="O49" s="28"/>
    </row>
    <row r="50" spans="4:15" ht="15.5" x14ac:dyDescent="0.35">
      <c r="D50" s="29"/>
      <c r="E50" s="29"/>
      <c r="F50" s="29"/>
      <c r="G50" s="28"/>
      <c r="H50" s="28"/>
      <c r="I50" s="28"/>
      <c r="J50" s="28"/>
      <c r="K50" s="28"/>
      <c r="L50" s="28"/>
      <c r="M50" s="28"/>
      <c r="N50" s="28"/>
      <c r="O50" s="28"/>
    </row>
    <row r="51" spans="4:15" ht="15.5" x14ac:dyDescent="0.35">
      <c r="D51" s="29"/>
      <c r="E51" s="29"/>
      <c r="F51" s="29"/>
      <c r="G51" s="28"/>
      <c r="H51" s="28"/>
      <c r="I51" s="28"/>
      <c r="J51" s="28"/>
      <c r="K51" s="28"/>
      <c r="L51" s="28"/>
      <c r="M51" s="28"/>
      <c r="N51" s="28"/>
      <c r="O51" s="28"/>
    </row>
    <row r="52" spans="4:15" ht="15.5" x14ac:dyDescent="0.35">
      <c r="D52" s="29"/>
      <c r="E52" s="29"/>
      <c r="F52" s="29"/>
      <c r="G52" s="28"/>
      <c r="H52" s="28"/>
      <c r="I52" s="28"/>
      <c r="J52" s="28"/>
      <c r="K52" s="28"/>
      <c r="L52" s="28"/>
      <c r="M52" s="28"/>
      <c r="N52" s="28"/>
      <c r="O52" s="28"/>
    </row>
    <row r="53" spans="4:15" ht="15.5" x14ac:dyDescent="0.35">
      <c r="D53" s="29"/>
      <c r="E53" s="29"/>
      <c r="F53" s="29"/>
      <c r="G53" s="28"/>
      <c r="H53" s="28"/>
      <c r="I53" s="28"/>
      <c r="J53" s="28"/>
      <c r="K53" s="28"/>
      <c r="L53" s="28"/>
      <c r="M53" s="28"/>
      <c r="N53" s="28"/>
      <c r="O53" s="28"/>
    </row>
    <row r="54" spans="4:15" ht="15.5" x14ac:dyDescent="0.35"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30"/>
    </row>
    <row r="55" spans="4:15" ht="15.5" x14ac:dyDescent="0.35">
      <c r="D55" s="29"/>
      <c r="E55" s="29"/>
      <c r="F55" s="29"/>
      <c r="G55" s="28"/>
      <c r="H55" s="28"/>
      <c r="I55" s="28"/>
      <c r="J55" s="28"/>
      <c r="K55" s="28"/>
      <c r="L55" s="28"/>
      <c r="M55" s="28"/>
      <c r="N55" s="28"/>
      <c r="O55" s="30"/>
    </row>
    <row r="56" spans="4:15" ht="15.5" x14ac:dyDescent="0.35">
      <c r="D56" s="29"/>
      <c r="E56" s="29"/>
      <c r="F56" s="29"/>
      <c r="G56" s="28"/>
      <c r="H56" s="28"/>
      <c r="I56" s="28"/>
      <c r="J56" s="28"/>
      <c r="K56" s="28"/>
      <c r="L56" s="28"/>
      <c r="M56" s="28"/>
      <c r="N56" s="28"/>
      <c r="O56" s="30"/>
    </row>
    <row r="57" spans="4:15" ht="15.5" x14ac:dyDescent="0.35">
      <c r="D57" s="29"/>
      <c r="E57" s="29"/>
      <c r="F57" s="29"/>
      <c r="G57" s="28"/>
      <c r="H57" s="28"/>
      <c r="I57" s="28"/>
      <c r="J57" s="28"/>
      <c r="K57" s="28"/>
      <c r="L57" s="28"/>
      <c r="M57" s="28"/>
      <c r="N57" s="28"/>
      <c r="O57" s="30"/>
    </row>
    <row r="58" spans="4:15" ht="15.5" x14ac:dyDescent="0.35">
      <c r="D58" s="29"/>
      <c r="E58" s="29"/>
      <c r="F58" s="29"/>
      <c r="G58" s="28"/>
      <c r="H58" s="28"/>
      <c r="I58" s="28"/>
      <c r="J58" s="28"/>
      <c r="K58" s="28"/>
      <c r="L58" s="28"/>
      <c r="M58" s="28"/>
      <c r="N58" s="28"/>
      <c r="O58" s="30"/>
    </row>
    <row r="59" spans="4:15" ht="15.5" x14ac:dyDescent="0.35">
      <c r="D59" s="29"/>
      <c r="E59" s="29"/>
      <c r="F59" s="29"/>
      <c r="G59" s="28"/>
      <c r="H59" s="28"/>
      <c r="I59" s="28"/>
      <c r="J59" s="28"/>
      <c r="K59" s="28"/>
      <c r="L59" s="28"/>
      <c r="M59" s="28"/>
      <c r="N59" s="28"/>
      <c r="O59" s="30"/>
    </row>
    <row r="60" spans="4:15" ht="15.5" x14ac:dyDescent="0.35">
      <c r="D60" s="29"/>
      <c r="E60" s="29"/>
      <c r="F60" s="29"/>
      <c r="G60" s="28"/>
      <c r="H60" s="28"/>
      <c r="I60" s="28"/>
      <c r="J60" s="28"/>
      <c r="K60" s="28"/>
      <c r="L60" s="28"/>
      <c r="M60" s="28"/>
      <c r="N60" s="28"/>
      <c r="O60" s="30"/>
    </row>
    <row r="61" spans="4:15" ht="15.5" x14ac:dyDescent="0.35">
      <c r="D61" s="29"/>
      <c r="E61" s="29"/>
      <c r="F61" s="29"/>
      <c r="G61" s="28"/>
      <c r="H61" s="28"/>
      <c r="I61" s="28"/>
      <c r="J61" s="28"/>
      <c r="K61" s="28"/>
      <c r="L61" s="28"/>
      <c r="M61" s="28"/>
      <c r="N61" s="28"/>
      <c r="O61" s="30"/>
    </row>
    <row r="62" spans="4:15" ht="15.5" x14ac:dyDescent="0.35">
      <c r="D62" s="30"/>
      <c r="E62" s="30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4" spans="4:15" ht="15.5" x14ac:dyDescent="0.35">
      <c r="D64" s="29"/>
      <c r="E64" s="29"/>
      <c r="F64" s="29"/>
      <c r="G64" s="28"/>
      <c r="H64" s="28"/>
      <c r="I64" s="28"/>
      <c r="J64" s="28"/>
      <c r="K64" s="28"/>
      <c r="L64" s="28"/>
      <c r="M64" s="28"/>
      <c r="N64" s="28"/>
      <c r="O64" s="28"/>
    </row>
    <row r="65" spans="4:6" ht="15.5" x14ac:dyDescent="0.35">
      <c r="D65" s="29"/>
      <c r="E65" s="29"/>
      <c r="F65" s="29"/>
    </row>
    <row r="66" spans="4:6" ht="15.5" x14ac:dyDescent="0.35">
      <c r="D66" s="29"/>
      <c r="E66" s="29"/>
      <c r="F66" s="29"/>
    </row>
    <row r="67" spans="4:6" ht="15.5" x14ac:dyDescent="0.35">
      <c r="D67" s="29"/>
      <c r="E67" s="29"/>
      <c r="F67" s="29"/>
    </row>
    <row r="68" spans="4:6" ht="15.5" x14ac:dyDescent="0.35">
      <c r="D68" s="29"/>
      <c r="E68" s="29"/>
      <c r="F68" s="29"/>
    </row>
    <row r="69" spans="4:6" ht="15.5" x14ac:dyDescent="0.35">
      <c r="D69" s="29"/>
      <c r="E69" s="29"/>
      <c r="F69" s="29"/>
    </row>
    <row r="70" spans="4:6" ht="15.5" x14ac:dyDescent="0.35">
      <c r="D70" s="29"/>
      <c r="E70" s="29"/>
      <c r="F70" s="29"/>
    </row>
    <row r="71" spans="4:6" ht="15.5" x14ac:dyDescent="0.35">
      <c r="D71" s="29"/>
      <c r="E71" s="29"/>
      <c r="F71" s="29"/>
    </row>
    <row r="72" spans="4:6" ht="15.5" x14ac:dyDescent="0.35">
      <c r="D72" s="29"/>
      <c r="E72" s="29"/>
      <c r="F72" s="29"/>
    </row>
    <row r="73" spans="4:6" ht="15.5" x14ac:dyDescent="0.35">
      <c r="D73" s="29"/>
      <c r="E73" s="29"/>
      <c r="F73" s="29"/>
    </row>
    <row r="74" spans="4:6" ht="15.5" x14ac:dyDescent="0.35">
      <c r="D74" s="29"/>
      <c r="E74" s="29"/>
      <c r="F74" s="29"/>
    </row>
    <row r="75" spans="4:6" ht="15.5" x14ac:dyDescent="0.35">
      <c r="D75" s="29"/>
      <c r="E75" s="29"/>
      <c r="F75" s="29"/>
    </row>
    <row r="76" spans="4:6" ht="15.5" x14ac:dyDescent="0.35">
      <c r="D76" s="29"/>
      <c r="E76" s="29"/>
      <c r="F76" s="29"/>
    </row>
    <row r="77" spans="4:6" ht="15.5" x14ac:dyDescent="0.35">
      <c r="D77" s="29"/>
      <c r="E77" s="29"/>
      <c r="F77" s="29"/>
    </row>
    <row r="78" spans="4:6" ht="15.5" x14ac:dyDescent="0.35">
      <c r="D78" s="29"/>
      <c r="E78" s="29"/>
      <c r="F78" s="29"/>
    </row>
    <row r="79" spans="4:6" ht="15.5" x14ac:dyDescent="0.35">
      <c r="D79" s="29"/>
      <c r="E79" s="29"/>
      <c r="F79" s="29"/>
    </row>
    <row r="80" spans="4:6" ht="15.5" x14ac:dyDescent="0.35">
      <c r="D80" s="29"/>
      <c r="E80" s="29"/>
      <c r="F80" s="29"/>
    </row>
    <row r="81" spans="4:6" ht="15.5" x14ac:dyDescent="0.35">
      <c r="D81" s="29"/>
      <c r="E81" s="29"/>
      <c r="F81" s="29"/>
    </row>
    <row r="82" spans="4:6" ht="15.5" x14ac:dyDescent="0.35">
      <c r="D82" s="29"/>
      <c r="E82" s="29"/>
      <c r="F82" s="29"/>
    </row>
    <row r="83" spans="4:6" ht="15.5" x14ac:dyDescent="0.35">
      <c r="D83" s="29"/>
      <c r="E83" s="29"/>
      <c r="F83" s="29"/>
    </row>
    <row r="84" spans="4:6" ht="15.5" x14ac:dyDescent="0.35">
      <c r="D84" s="29"/>
      <c r="E84" s="29"/>
      <c r="F84" s="29"/>
    </row>
    <row r="85" spans="4:6" ht="15.5" x14ac:dyDescent="0.35">
      <c r="D85" s="29"/>
      <c r="E85" s="29"/>
      <c r="F85" s="29"/>
    </row>
    <row r="86" spans="4:6" ht="15.5" x14ac:dyDescent="0.35">
      <c r="D86" s="29"/>
      <c r="E86" s="29"/>
      <c r="F86" s="29"/>
    </row>
    <row r="87" spans="4:6" ht="15.5" x14ac:dyDescent="0.35">
      <c r="D87" s="29"/>
      <c r="E87" s="29"/>
      <c r="F87" s="29"/>
    </row>
    <row r="88" spans="4:6" ht="15.5" x14ac:dyDescent="0.35">
      <c r="D88" s="29"/>
      <c r="E88" s="29"/>
      <c r="F88" s="29"/>
    </row>
    <row r="89" spans="4:6" ht="15.5" x14ac:dyDescent="0.35">
      <c r="D89" s="29"/>
      <c r="E89" s="29"/>
      <c r="F89" s="29"/>
    </row>
    <row r="91" spans="4:6" ht="15.5" x14ac:dyDescent="0.35">
      <c r="D91" s="29"/>
      <c r="E91" s="29"/>
      <c r="F91" s="29"/>
    </row>
    <row r="92" spans="4:6" ht="15.5" x14ac:dyDescent="0.35">
      <c r="D92" s="29"/>
      <c r="E92" s="29"/>
      <c r="F92" s="29"/>
    </row>
    <row r="93" spans="4:6" ht="15.5" x14ac:dyDescent="0.35">
      <c r="D93" s="29"/>
      <c r="E93" s="29"/>
      <c r="F93" s="29"/>
    </row>
    <row r="94" spans="4:6" ht="15.5" x14ac:dyDescent="0.35">
      <c r="D94" s="29"/>
      <c r="E94" s="29"/>
      <c r="F94" s="29"/>
    </row>
    <row r="95" spans="4:6" ht="15.5" x14ac:dyDescent="0.35">
      <c r="D95" s="29"/>
      <c r="E95" s="29"/>
      <c r="F95" s="29"/>
    </row>
    <row r="96" spans="4:6" ht="15.5" x14ac:dyDescent="0.35">
      <c r="D96" s="29"/>
      <c r="E96" s="29"/>
      <c r="F96" s="29"/>
    </row>
    <row r="97" spans="4:6" ht="15.5" x14ac:dyDescent="0.35">
      <c r="D97" s="29"/>
      <c r="E97" s="29"/>
      <c r="F97" s="29"/>
    </row>
    <row r="98" spans="4:6" ht="15.5" x14ac:dyDescent="0.35">
      <c r="D98" s="29"/>
      <c r="E98" s="29"/>
      <c r="F98" s="29"/>
    </row>
    <row r="99" spans="4:6" ht="15.5" x14ac:dyDescent="0.35">
      <c r="D99" s="29"/>
      <c r="E99" s="29"/>
      <c r="F99" s="29"/>
    </row>
    <row r="100" spans="4:6" ht="15.5" x14ac:dyDescent="0.35">
      <c r="D100" s="29"/>
      <c r="E100" s="29"/>
      <c r="F100" s="29"/>
    </row>
    <row r="101" spans="4:6" ht="15.5" x14ac:dyDescent="0.35">
      <c r="D101" s="29"/>
      <c r="E101" s="29"/>
      <c r="F101" s="29"/>
    </row>
    <row r="102" spans="4:6" ht="15.5" x14ac:dyDescent="0.35">
      <c r="D102" s="29"/>
      <c r="E102" s="29"/>
      <c r="F102" s="29"/>
    </row>
    <row r="103" spans="4:6" ht="15.5" x14ac:dyDescent="0.35">
      <c r="D103" s="29"/>
      <c r="E103" s="29"/>
      <c r="F103" s="29"/>
    </row>
    <row r="104" spans="4:6" ht="15.5" x14ac:dyDescent="0.35">
      <c r="D104" s="29"/>
      <c r="E104" s="29"/>
      <c r="F104" s="29"/>
    </row>
    <row r="105" spans="4:6" ht="15.5" x14ac:dyDescent="0.35">
      <c r="D105" s="29"/>
      <c r="E105" s="29"/>
      <c r="F105" s="29"/>
    </row>
    <row r="106" spans="4:6" ht="15.5" x14ac:dyDescent="0.35">
      <c r="D106" s="29"/>
      <c r="E106" s="29"/>
      <c r="F106" s="29"/>
    </row>
    <row r="107" spans="4:6" ht="15.5" x14ac:dyDescent="0.35">
      <c r="D107" s="29"/>
      <c r="E107" s="29"/>
      <c r="F107" s="29"/>
    </row>
    <row r="108" spans="4:6" ht="15.5" x14ac:dyDescent="0.35">
      <c r="D108" s="29"/>
      <c r="E108" s="29"/>
      <c r="F108" s="29"/>
    </row>
    <row r="109" spans="4:6" ht="15.5" x14ac:dyDescent="0.35">
      <c r="D109" s="29"/>
      <c r="E109" s="29"/>
      <c r="F109" s="29"/>
    </row>
    <row r="110" spans="4:6" ht="15.5" x14ac:dyDescent="0.35">
      <c r="D110" s="29"/>
      <c r="E110" s="29"/>
      <c r="F110" s="29"/>
    </row>
    <row r="111" spans="4:6" ht="15.5" x14ac:dyDescent="0.35">
      <c r="D111" s="29"/>
      <c r="E111" s="29"/>
      <c r="F111" s="29"/>
    </row>
    <row r="112" spans="4:6" ht="15.5" x14ac:dyDescent="0.35">
      <c r="D112" s="29"/>
      <c r="E112" s="29"/>
      <c r="F112" s="29"/>
    </row>
    <row r="113" spans="4:6" ht="15.5" x14ac:dyDescent="0.35">
      <c r="D113" s="29"/>
      <c r="E113" s="29"/>
      <c r="F113" s="29"/>
    </row>
    <row r="114" spans="4:6" ht="15.5" x14ac:dyDescent="0.35">
      <c r="D114" s="29"/>
      <c r="E114" s="29"/>
      <c r="F114" s="29"/>
    </row>
    <row r="115" spans="4:6" ht="15.5" x14ac:dyDescent="0.35">
      <c r="D115" s="29"/>
      <c r="E115" s="29"/>
      <c r="F115" s="29"/>
    </row>
    <row r="116" spans="4:6" ht="15.5" x14ac:dyDescent="0.35">
      <c r="D116" s="29"/>
      <c r="E116" s="29"/>
      <c r="F116" s="29"/>
    </row>
    <row r="117" spans="4:6" ht="15.5" x14ac:dyDescent="0.35">
      <c r="D117" s="29"/>
      <c r="E117" s="29"/>
      <c r="F117" s="29"/>
    </row>
    <row r="118" spans="4:6" ht="15.5" x14ac:dyDescent="0.35">
      <c r="D118" s="29"/>
      <c r="E118" s="29"/>
      <c r="F118" s="29"/>
    </row>
    <row r="119" spans="4:6" ht="15.5" x14ac:dyDescent="0.35">
      <c r="D119" s="29"/>
      <c r="E119" s="29"/>
      <c r="F119" s="29"/>
    </row>
    <row r="120" spans="4:6" ht="15.5" x14ac:dyDescent="0.35">
      <c r="D120" s="29"/>
      <c r="E120" s="29"/>
      <c r="F120" s="29"/>
    </row>
    <row r="121" spans="4:6" ht="15.5" x14ac:dyDescent="0.35">
      <c r="D121" s="29"/>
      <c r="E121" s="29"/>
      <c r="F121" s="29"/>
    </row>
    <row r="122" spans="4:6" ht="15.5" x14ac:dyDescent="0.35">
      <c r="D122" s="29"/>
      <c r="E122" s="29"/>
      <c r="F122" s="29"/>
    </row>
    <row r="123" spans="4:6" ht="15.5" x14ac:dyDescent="0.35">
      <c r="D123" s="29"/>
      <c r="E123" s="29"/>
      <c r="F123" s="29"/>
    </row>
    <row r="124" spans="4:6" ht="15.5" x14ac:dyDescent="0.35">
      <c r="D124" s="29"/>
      <c r="E124" s="29"/>
      <c r="F124" s="29"/>
    </row>
    <row r="126" spans="4:6" ht="15.5" x14ac:dyDescent="0.35">
      <c r="D126" s="30"/>
      <c r="E126" s="30"/>
      <c r="F126" s="28"/>
    </row>
    <row r="128" spans="4:6" ht="15.5" x14ac:dyDescent="0.35">
      <c r="D128" s="29"/>
      <c r="E128" s="29"/>
      <c r="F128" s="29"/>
    </row>
    <row r="129" spans="4:6" ht="15.5" x14ac:dyDescent="0.35">
      <c r="D129" s="29"/>
      <c r="E129" s="29"/>
      <c r="F129" s="29"/>
    </row>
    <row r="130" spans="4:6" ht="15.5" x14ac:dyDescent="0.35">
      <c r="D130" s="29"/>
      <c r="E130" s="29"/>
      <c r="F130" s="29"/>
    </row>
    <row r="131" spans="4:6" ht="15.5" x14ac:dyDescent="0.35">
      <c r="D131" s="29"/>
      <c r="E131" s="29"/>
      <c r="F131" s="29"/>
    </row>
    <row r="132" spans="4:6" ht="15.5" x14ac:dyDescent="0.35">
      <c r="D132" s="29"/>
      <c r="E132" s="29"/>
      <c r="F132" s="29"/>
    </row>
    <row r="133" spans="4:6" ht="15.5" x14ac:dyDescent="0.35">
      <c r="D133" s="29"/>
      <c r="E133" s="29"/>
      <c r="F133" s="29"/>
    </row>
    <row r="134" spans="4:6" ht="15.5" x14ac:dyDescent="0.35">
      <c r="D134" s="29"/>
      <c r="E134" s="29"/>
      <c r="F134" s="29"/>
    </row>
    <row r="136" spans="4:6" ht="15.5" x14ac:dyDescent="0.35">
      <c r="D136" s="30"/>
      <c r="E136" s="30"/>
      <c r="F136" s="28"/>
    </row>
    <row r="138" spans="4:6" ht="15.5" x14ac:dyDescent="0.35">
      <c r="D138" s="29"/>
      <c r="E138" s="29"/>
      <c r="F138" s="29"/>
    </row>
    <row r="139" spans="4:6" ht="15.5" x14ac:dyDescent="0.35">
      <c r="D139" s="29"/>
      <c r="E139" s="29"/>
      <c r="F139" s="29"/>
    </row>
    <row r="140" spans="4:6" ht="15.5" x14ac:dyDescent="0.35">
      <c r="D140" s="29"/>
      <c r="E140" s="29"/>
      <c r="F140" s="29"/>
    </row>
    <row r="141" spans="4:6" ht="15.5" x14ac:dyDescent="0.35">
      <c r="D141" s="29"/>
      <c r="E141" s="29"/>
      <c r="F141" s="29"/>
    </row>
    <row r="142" spans="4:6" ht="15.5" x14ac:dyDescent="0.35">
      <c r="D142" s="29"/>
      <c r="E142" s="29"/>
      <c r="F142" s="29"/>
    </row>
    <row r="143" spans="4:6" ht="15.5" x14ac:dyDescent="0.35">
      <c r="D143" s="29"/>
      <c r="E143" s="29"/>
      <c r="F143" s="29"/>
    </row>
    <row r="144" spans="4:6" ht="15.5" x14ac:dyDescent="0.35">
      <c r="D144" s="29"/>
      <c r="E144" s="29"/>
      <c r="F144" s="29"/>
    </row>
    <row r="146" spans="4:6" ht="15.5" x14ac:dyDescent="0.35">
      <c r="D146" s="30"/>
      <c r="E146" s="30"/>
      <c r="F146" s="28"/>
    </row>
    <row r="148" spans="4:6" ht="15.5" x14ac:dyDescent="0.35">
      <c r="D148" s="29"/>
      <c r="E148" s="29"/>
      <c r="F148" s="29"/>
    </row>
    <row r="149" spans="4:6" ht="15.5" x14ac:dyDescent="0.35">
      <c r="D149" s="29"/>
      <c r="E149" s="29"/>
      <c r="F149" s="29"/>
    </row>
    <row r="150" spans="4:6" ht="15.5" x14ac:dyDescent="0.35">
      <c r="D150" s="29"/>
      <c r="E150" s="29"/>
      <c r="F150" s="29"/>
    </row>
    <row r="151" spans="4:6" ht="15.5" x14ac:dyDescent="0.35">
      <c r="D151" s="29"/>
      <c r="E151" s="29"/>
      <c r="F151" s="29"/>
    </row>
    <row r="152" spans="4:6" ht="15.5" x14ac:dyDescent="0.35">
      <c r="D152" s="29"/>
      <c r="E152" s="29"/>
      <c r="F152" s="29"/>
    </row>
    <row r="153" spans="4:6" ht="15.5" x14ac:dyDescent="0.35">
      <c r="D153" s="29"/>
      <c r="E153" s="29"/>
      <c r="F153" s="29"/>
    </row>
    <row r="154" spans="4:6" ht="15.5" x14ac:dyDescent="0.35">
      <c r="D154" s="29"/>
      <c r="E154" s="29"/>
      <c r="F154" s="29"/>
    </row>
    <row r="158" spans="4:6" ht="15.5" x14ac:dyDescent="0.35">
      <c r="D158" s="29"/>
      <c r="E158" s="29"/>
      <c r="F158" s="29"/>
    </row>
    <row r="159" spans="4:6" ht="15.5" x14ac:dyDescent="0.35">
      <c r="D159" s="29"/>
      <c r="E159" s="29"/>
      <c r="F159" s="29"/>
    </row>
    <row r="160" spans="4:6" ht="15.5" x14ac:dyDescent="0.35">
      <c r="D160" s="29"/>
      <c r="E160" s="29"/>
      <c r="F160" s="29"/>
    </row>
    <row r="161" spans="4:6" ht="15.5" x14ac:dyDescent="0.35">
      <c r="D161" s="29"/>
      <c r="E161" s="29"/>
      <c r="F161" s="29"/>
    </row>
    <row r="162" spans="4:6" ht="15.5" x14ac:dyDescent="0.35">
      <c r="D162" s="29"/>
      <c r="E162" s="29"/>
      <c r="F162" s="29"/>
    </row>
    <row r="163" spans="4:6" ht="15.5" x14ac:dyDescent="0.35">
      <c r="D163" s="29"/>
      <c r="E163" s="29"/>
      <c r="F163" s="29"/>
    </row>
    <row r="164" spans="4:6" ht="15.5" x14ac:dyDescent="0.35">
      <c r="D164" s="29"/>
      <c r="E164" s="29"/>
      <c r="F164" s="29"/>
    </row>
    <row r="168" spans="4:6" ht="15.5" x14ac:dyDescent="0.35">
      <c r="D168" s="29"/>
      <c r="E168" s="29"/>
      <c r="F168" s="29"/>
    </row>
    <row r="169" spans="4:6" ht="15.5" x14ac:dyDescent="0.35">
      <c r="D169" s="29"/>
      <c r="E169" s="29"/>
      <c r="F169" s="29"/>
    </row>
    <row r="170" spans="4:6" ht="15.5" x14ac:dyDescent="0.35">
      <c r="D170" s="29"/>
      <c r="E170" s="29"/>
      <c r="F170" s="29"/>
    </row>
    <row r="171" spans="4:6" ht="15.5" x14ac:dyDescent="0.35">
      <c r="D171" s="29"/>
      <c r="E171" s="29"/>
      <c r="F171" s="29"/>
    </row>
    <row r="172" spans="4:6" ht="15.5" x14ac:dyDescent="0.35">
      <c r="D172" s="29"/>
      <c r="E172" s="29"/>
      <c r="F172" s="29"/>
    </row>
    <row r="173" spans="4:6" ht="15.5" x14ac:dyDescent="0.35">
      <c r="D173" s="29"/>
      <c r="E173" s="29"/>
      <c r="F173" s="29"/>
    </row>
    <row r="174" spans="4:6" ht="15.5" x14ac:dyDescent="0.35">
      <c r="D174" s="29"/>
      <c r="E174" s="29"/>
      <c r="F174" s="29"/>
    </row>
    <row r="178" spans="4:6" ht="15.5" x14ac:dyDescent="0.35">
      <c r="D178" s="29"/>
      <c r="E178" s="29"/>
      <c r="F178" s="29"/>
    </row>
    <row r="179" spans="4:6" ht="15.5" x14ac:dyDescent="0.35">
      <c r="D179" s="29"/>
      <c r="E179" s="29"/>
      <c r="F179" s="29"/>
    </row>
    <row r="180" spans="4:6" ht="15.5" x14ac:dyDescent="0.35">
      <c r="D180" s="29"/>
      <c r="E180" s="29"/>
      <c r="F180" s="29"/>
    </row>
    <row r="181" spans="4:6" ht="15.5" x14ac:dyDescent="0.35">
      <c r="D181" s="29"/>
      <c r="E181" s="29"/>
      <c r="F181" s="29"/>
    </row>
    <row r="182" spans="4:6" ht="15.5" x14ac:dyDescent="0.35">
      <c r="D182" s="29"/>
      <c r="E182" s="29"/>
      <c r="F182" s="29"/>
    </row>
    <row r="183" spans="4:6" ht="15.5" x14ac:dyDescent="0.35">
      <c r="D183" s="29"/>
      <c r="E183" s="29"/>
      <c r="F183" s="29"/>
    </row>
    <row r="184" spans="4:6" ht="15.5" x14ac:dyDescent="0.35">
      <c r="D184" s="29"/>
      <c r="E184" s="29"/>
      <c r="F184" s="29"/>
    </row>
    <row r="188" spans="4:6" ht="15.5" x14ac:dyDescent="0.35">
      <c r="D188" s="29"/>
      <c r="E188" s="29"/>
      <c r="F188" s="29"/>
    </row>
    <row r="189" spans="4:6" ht="15.5" x14ac:dyDescent="0.35">
      <c r="D189" s="29"/>
      <c r="E189" s="29"/>
      <c r="F189" s="29"/>
    </row>
    <row r="190" spans="4:6" ht="15.5" x14ac:dyDescent="0.35">
      <c r="D190" s="29"/>
      <c r="E190" s="29"/>
      <c r="F190" s="29"/>
    </row>
    <row r="191" spans="4:6" ht="15.5" x14ac:dyDescent="0.35">
      <c r="D191" s="29"/>
      <c r="E191" s="29"/>
      <c r="F191" s="29"/>
    </row>
    <row r="192" spans="4:6" ht="15.5" x14ac:dyDescent="0.35">
      <c r="D192" s="29"/>
      <c r="E192" s="29"/>
      <c r="F192" s="29"/>
    </row>
    <row r="193" spans="4:6" ht="15.5" x14ac:dyDescent="0.35">
      <c r="D193" s="29"/>
      <c r="E193" s="29"/>
      <c r="F193" s="29"/>
    </row>
    <row r="194" spans="4:6" ht="15.5" x14ac:dyDescent="0.35">
      <c r="D194" s="29"/>
      <c r="E194" s="29"/>
      <c r="F194" s="29"/>
    </row>
    <row r="198" spans="4:6" ht="15.5" x14ac:dyDescent="0.35">
      <c r="D198" s="29"/>
      <c r="E198" s="29"/>
      <c r="F198" s="29"/>
    </row>
    <row r="199" spans="4:6" ht="15.5" x14ac:dyDescent="0.35">
      <c r="D199" s="29"/>
      <c r="E199" s="29"/>
      <c r="F199" s="29"/>
    </row>
    <row r="200" spans="4:6" ht="15.5" x14ac:dyDescent="0.35">
      <c r="D200" s="29"/>
      <c r="E200" s="29"/>
      <c r="F200" s="29"/>
    </row>
    <row r="201" spans="4:6" ht="15.5" x14ac:dyDescent="0.35">
      <c r="D201" s="29"/>
      <c r="E201" s="29"/>
      <c r="F201" s="29"/>
    </row>
    <row r="202" spans="4:6" ht="15.5" x14ac:dyDescent="0.35">
      <c r="D202" s="29"/>
      <c r="E202" s="29"/>
      <c r="F202" s="29"/>
    </row>
    <row r="203" spans="4:6" ht="15.5" x14ac:dyDescent="0.35">
      <c r="D203" s="29"/>
      <c r="E203" s="29"/>
      <c r="F203" s="29"/>
    </row>
    <row r="204" spans="4:6" ht="15.5" x14ac:dyDescent="0.35">
      <c r="D204" s="29"/>
      <c r="E204" s="29"/>
      <c r="F204" s="29"/>
    </row>
    <row r="206" spans="4:6" ht="15.5" x14ac:dyDescent="0.35">
      <c r="D206" s="30"/>
      <c r="E206" s="30"/>
      <c r="F206" s="28"/>
    </row>
    <row r="208" spans="4:6" ht="15.5" x14ac:dyDescent="0.35">
      <c r="D208" s="29"/>
      <c r="E208" s="29"/>
      <c r="F208" s="29"/>
    </row>
    <row r="209" spans="4:6" ht="15.5" x14ac:dyDescent="0.35">
      <c r="D209" s="29"/>
      <c r="E209" s="29"/>
      <c r="F209" s="29"/>
    </row>
    <row r="210" spans="4:6" ht="15.5" x14ac:dyDescent="0.35">
      <c r="D210" s="29"/>
      <c r="E210" s="29"/>
      <c r="F210" s="29"/>
    </row>
    <row r="211" spans="4:6" ht="15.5" x14ac:dyDescent="0.35">
      <c r="D211" s="29"/>
      <c r="E211" s="29"/>
      <c r="F211" s="29"/>
    </row>
    <row r="212" spans="4:6" ht="15.5" x14ac:dyDescent="0.35">
      <c r="D212" s="29"/>
      <c r="E212" s="29"/>
      <c r="F212" s="29"/>
    </row>
    <row r="213" spans="4:6" ht="15.5" x14ac:dyDescent="0.35">
      <c r="D213" s="29"/>
      <c r="E213" s="29"/>
      <c r="F213" s="29"/>
    </row>
    <row r="214" spans="4:6" ht="15.5" x14ac:dyDescent="0.35">
      <c r="D214" s="29"/>
      <c r="E214" s="29"/>
      <c r="F214" s="29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R214"/>
  <sheetViews>
    <sheetView topLeftCell="A18" zoomScaleNormal="100" workbookViewId="0">
      <selection activeCell="B46" sqref="B46"/>
    </sheetView>
  </sheetViews>
  <sheetFormatPr baseColWidth="10" defaultColWidth="11.54296875" defaultRowHeight="12.5" x14ac:dyDescent="0.25"/>
  <cols>
    <col min="1" max="3" width="11.54296875" style="7"/>
    <col min="4" max="5" width="15" style="7" customWidth="1"/>
    <col min="6" max="7" width="2.6328125" style="7" bestFit="1" customWidth="1"/>
    <col min="8" max="8" width="3.453125" style="7" bestFit="1" customWidth="1"/>
    <col min="9" max="9" width="3.453125" style="7" customWidth="1"/>
    <col min="10" max="10" width="3.453125" style="7" bestFit="1" customWidth="1"/>
    <col min="11" max="13" width="4" style="7" customWidth="1"/>
    <col min="14" max="15" width="7.36328125" style="7" bestFit="1" customWidth="1"/>
    <col min="16" max="17" width="3.81640625" style="7" customWidth="1"/>
    <col min="18" max="18" width="7.36328125" style="7" customWidth="1"/>
    <col min="19" max="19" width="11.54296875" style="7"/>
    <col min="20" max="21" width="2.54296875" style="7" bestFit="1" customWidth="1"/>
    <col min="22" max="23" width="14.36328125" style="7" customWidth="1"/>
    <col min="24" max="24" width="11.54296875" style="7"/>
    <col min="25" max="25" width="6.81640625" style="7" customWidth="1"/>
    <col min="26" max="26" width="7.6328125" style="7" customWidth="1"/>
    <col min="27" max="27" width="2" style="7" bestFit="1" customWidth="1"/>
    <col min="28" max="28" width="14.6328125" style="7" customWidth="1"/>
    <col min="29" max="29" width="11.54296875" style="7"/>
    <col min="30" max="30" width="15.36328125" style="7" bestFit="1" customWidth="1"/>
    <col min="31" max="16384" width="11.54296875" style="7"/>
  </cols>
  <sheetData>
    <row r="1" spans="2:44" x14ac:dyDescent="0.25">
      <c r="E1" s="7">
        <v>4</v>
      </c>
      <c r="F1" s="7">
        <f>E1+1</f>
        <v>5</v>
      </c>
      <c r="G1" s="7">
        <f t="shared" ref="G1:AK1" si="0">F1+1</f>
        <v>6</v>
      </c>
      <c r="H1" s="7">
        <f t="shared" si="0"/>
        <v>7</v>
      </c>
      <c r="I1" s="7">
        <f t="shared" si="0"/>
        <v>8</v>
      </c>
      <c r="J1" s="7">
        <f t="shared" si="0"/>
        <v>9</v>
      </c>
      <c r="K1" s="7">
        <f t="shared" si="0"/>
        <v>10</v>
      </c>
      <c r="L1" s="7">
        <f t="shared" si="0"/>
        <v>11</v>
      </c>
      <c r="M1" s="7">
        <f t="shared" si="0"/>
        <v>12</v>
      </c>
      <c r="N1" s="7">
        <f t="shared" si="0"/>
        <v>13</v>
      </c>
      <c r="O1" s="7">
        <f t="shared" si="0"/>
        <v>14</v>
      </c>
      <c r="P1" s="7">
        <f t="shared" si="0"/>
        <v>15</v>
      </c>
      <c r="Q1" s="7">
        <f t="shared" si="0"/>
        <v>16</v>
      </c>
      <c r="R1" s="7">
        <f t="shared" si="0"/>
        <v>17</v>
      </c>
      <c r="S1" s="7">
        <f t="shared" si="0"/>
        <v>18</v>
      </c>
      <c r="T1" s="7">
        <f t="shared" si="0"/>
        <v>19</v>
      </c>
      <c r="U1" s="7">
        <f t="shared" si="0"/>
        <v>20</v>
      </c>
      <c r="V1" s="7">
        <f t="shared" si="0"/>
        <v>21</v>
      </c>
      <c r="W1" s="7">
        <f t="shared" si="0"/>
        <v>22</v>
      </c>
      <c r="X1" s="7">
        <f t="shared" si="0"/>
        <v>23</v>
      </c>
      <c r="Y1" s="7">
        <f t="shared" si="0"/>
        <v>24</v>
      </c>
      <c r="Z1" s="7">
        <f t="shared" si="0"/>
        <v>25</v>
      </c>
      <c r="AA1" s="7">
        <f t="shared" si="0"/>
        <v>26</v>
      </c>
      <c r="AB1" s="7">
        <f t="shared" si="0"/>
        <v>27</v>
      </c>
      <c r="AC1" s="7">
        <f t="shared" si="0"/>
        <v>28</v>
      </c>
      <c r="AD1" s="7">
        <f t="shared" si="0"/>
        <v>29</v>
      </c>
      <c r="AE1" s="7">
        <f t="shared" si="0"/>
        <v>30</v>
      </c>
      <c r="AF1" s="7">
        <f t="shared" si="0"/>
        <v>31</v>
      </c>
      <c r="AG1" s="7">
        <f t="shared" si="0"/>
        <v>32</v>
      </c>
      <c r="AH1" s="7">
        <f t="shared" si="0"/>
        <v>33</v>
      </c>
      <c r="AI1" s="7">
        <f t="shared" si="0"/>
        <v>34</v>
      </c>
      <c r="AJ1" s="7">
        <f t="shared" si="0"/>
        <v>35</v>
      </c>
      <c r="AK1" s="7">
        <f t="shared" si="0"/>
        <v>36</v>
      </c>
      <c r="AL1" s="7">
        <f t="shared" ref="AL1" si="1">AK1+1</f>
        <v>37</v>
      </c>
      <c r="AM1" s="7">
        <f t="shared" ref="AM1" si="2">AL1+1</f>
        <v>38</v>
      </c>
      <c r="AN1" s="7">
        <f t="shared" ref="AN1" si="3">AM1+1</f>
        <v>39</v>
      </c>
      <c r="AO1" s="7">
        <f t="shared" ref="AO1" si="4">AN1+1</f>
        <v>40</v>
      </c>
      <c r="AP1" s="7">
        <f t="shared" ref="AP1" si="5">AO1+1</f>
        <v>41</v>
      </c>
      <c r="AQ1" s="7">
        <f t="shared" ref="AQ1" si="6">AP1+1</f>
        <v>42</v>
      </c>
    </row>
    <row r="2" spans="2:44" x14ac:dyDescent="0.25">
      <c r="F2" s="7" t="s">
        <v>2</v>
      </c>
      <c r="G2" s="7" t="s">
        <v>3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Q2" s="7" t="s">
        <v>13</v>
      </c>
      <c r="T2" s="7" t="s">
        <v>14</v>
      </c>
      <c r="U2" s="7" t="s">
        <v>15</v>
      </c>
      <c r="AA2" s="7" t="s">
        <v>3</v>
      </c>
    </row>
    <row r="3" spans="2:44" x14ac:dyDescent="0.25">
      <c r="B3" s="7">
        <f t="shared" ref="B3:B4" ca="1" si="7">_xlfn.RANK.EQ(C3,$C$3:$C$33,FALSE)</f>
        <v>4</v>
      </c>
      <c r="C3" s="7">
        <f t="shared" ref="C3:C18" ca="1" si="8">IF(OR(I3*T3+U3*L3=0,P3=1,I3=1,L3=1,AND(T3=1,U3=1)),0,RAND())</f>
        <v>0.86208460889634275</v>
      </c>
      <c r="D3" s="8" t="str">
        <f ca="1">H3&amp;"x "&amp;IF(I3&lt;0,I3,"+ "&amp;I3)&amp;"y = "&amp;J3</f>
        <v>-1x + 5y = -29</v>
      </c>
      <c r="E3" s="8" t="str">
        <f ca="1">K3&amp;"x "&amp;IF(L3&lt;0,L3,"+ "&amp;L3)&amp;"y = "&amp;M3</f>
        <v>2x + 5y = -17</v>
      </c>
      <c r="F3" s="7">
        <f ca="1">(-1)^RANDBETWEEN(1,2)*RANDBETWEEN(2,5)</f>
        <v>4</v>
      </c>
      <c r="G3" s="7">
        <f t="shared" ref="G3:I18" ca="1" si="9">(-1)^RANDBETWEEN(1,2)*RANDBETWEEN(1,5)</f>
        <v>-5</v>
      </c>
      <c r="H3" s="7">
        <f t="shared" ca="1" si="9"/>
        <v>-1</v>
      </c>
      <c r="I3" s="7">
        <f t="shared" ca="1" si="9"/>
        <v>5</v>
      </c>
      <c r="J3" s="7">
        <f ca="1">F3*H3+G3*I3</f>
        <v>-29</v>
      </c>
      <c r="K3" s="7">
        <f t="shared" ref="K3:L18" ca="1" si="10">(-1)^RANDBETWEEN(1,2)*RANDBETWEEN(1,5)</f>
        <v>2</v>
      </c>
      <c r="L3" s="7">
        <f t="shared" ca="1" si="10"/>
        <v>5</v>
      </c>
      <c r="M3" s="7">
        <f ca="1">F3*K3+G3*L3</f>
        <v>-17</v>
      </c>
      <c r="N3" s="8">
        <f ca="1">LCM(ABS(H3),ABS(K3))*(1)^(H3*K3+1)</f>
        <v>2</v>
      </c>
      <c r="O3" s="8">
        <f ca="1">LCM(ABS(I3),ABS(L3))*(1)^(I3*L3+1)</f>
        <v>5</v>
      </c>
      <c r="P3" s="8">
        <f ca="1">IF(ABS(N3&lt;ABS(O3)),N3,O3)</f>
        <v>2</v>
      </c>
      <c r="Q3" s="9">
        <f ca="1">IF(P3=N3,IF(AND(H3&gt;0,K3&gt;0),-1,IF(AND(H3&lt;0,K3&lt;0),-1,1)),IF(AND(I3&gt;0,L3&gt;0),-1,IF(AND(I3&lt;0,L3&lt;0),-1,1)))</f>
        <v>1</v>
      </c>
      <c r="R3" s="7" t="str">
        <f ca="1">"| · "&amp;IF($P3=N3,IF(ABS(N3/H3)*Q3&lt;0,"("&amp;ABS(N3/H3)*Q3&amp;")",ABS(N3/H3)*Q3),IF(ABS(O3/I3)*Q3&lt;0,"("&amp;ABS(O3/I3)*Q3&amp;")",ABS(O3/I3)*Q3))</f>
        <v>| · 2</v>
      </c>
      <c r="S3" s="7" t="str">
        <f ca="1">"| · "&amp;IF($P3=N3,IF(ABS(N3/K3)&lt;0,"("&amp;ABS(N3/K3)&amp;")",ABS(N3/K3)),IF(ABS(O3/L3)&lt;0,"("&amp;ABS(O3/L3)&amp;")",ABS(O3/L3)))</f>
        <v>| · 1</v>
      </c>
      <c r="T3" s="7">
        <f ca="1">IF($P3=N3,ABS(N3/H3)*Q3,ABS(O3/I3)*Q3)</f>
        <v>2</v>
      </c>
      <c r="U3" s="7">
        <f ca="1">IF($P3=N3,ABS(N3/K3),ABS(O3/L3))</f>
        <v>1</v>
      </c>
      <c r="V3" s="7" t="str">
        <f ca="1">H3*T3&amp;"x "&amp;IF(I3*T3&lt;0,I3*T3,"+ "&amp;I3*T3)&amp;"y = "&amp;J3*T3</f>
        <v>-2x + 10y = -58</v>
      </c>
      <c r="W3" s="7" t="str">
        <f ca="1">K3*U3&amp;"x "&amp;IF(L3*U3&lt;0,L3*U3,"+ "&amp;L3*U3)&amp;"y = "&amp;M3*U3</f>
        <v>2x + 5y = -17</v>
      </c>
      <c r="X3" s="7" t="str">
        <f ca="1">IF(H3*T3+K3*U3=0,I3*T3+U3*L3&amp;"y = "&amp;J3*T3+U3*M3,T3*H3+U3*K3&amp;"x = "&amp;J3*T3+U3*M3)</f>
        <v>15y = -75</v>
      </c>
      <c r="Y3" s="8" t="str">
        <f ca="1">IF(H3*T3+K3*U3=0,"| : "&amp;IF(I3*T3+U3*L3&lt;0,"("&amp;I3*T3+U3*L3&amp;")",I3*T3+U3*L3),"| :"&amp;IF(T3*H3+U3*K3&lt;0,"("&amp;T3*H3+U3*K3&amp;")",T3*H3+U3*K3))</f>
        <v>| : 15</v>
      </c>
      <c r="Z3" s="7" t="str">
        <f ca="1">IF(AA3=0,"x = "&amp;F3,"y = "&amp;G3)</f>
        <v>y = -5</v>
      </c>
      <c r="AA3" s="8">
        <f ca="1">IF(H3*T3+K3*U3=0,1,0)</f>
        <v>1</v>
      </c>
      <c r="AB3" s="8" t="str">
        <f ca="1">H3&amp;"· "&amp;IF(F3&lt;0,"("&amp;F3&amp;")",F3)&amp;" "&amp;IF(I3&lt;0,I3,"+ "&amp;I3)&amp;"y = "&amp;J3</f>
        <v>-1· 4 + 5y = -29</v>
      </c>
      <c r="AC3" s="7" t="str">
        <f ca="1">H3&amp;"x "&amp;IF(I3&lt;0,I3,"+ "&amp;I3)&amp;"·"&amp;IF(G3&lt;0,"("&amp;G3&amp;")",G3)&amp;" = "&amp;J3</f>
        <v>-1x + 5·(-5) = -29</v>
      </c>
      <c r="AD3" s="7" t="str">
        <f ca="1">IF(AA3=1,AC3,AB3)</f>
        <v>-1x + 5·(-5) = -29</v>
      </c>
      <c r="AE3" s="7" t="str">
        <f ca="1">H3*F3&amp;" "&amp;IF(I3&lt;0,I3,"+ "&amp;I3)&amp;"y = "&amp;J3</f>
        <v>-4 + 5y = -29</v>
      </c>
      <c r="AF3" s="7" t="str">
        <f ca="1">H3&amp;"x "&amp;IF(I3*G3&lt;0,I3*G3,"+ "&amp;I3*G3)&amp;" = "&amp;J3</f>
        <v>-1x -25 = -29</v>
      </c>
      <c r="AG3" s="7" t="str">
        <f ca="1">IF(AA3=1,AF3,AE3)</f>
        <v>-1x -25 = -29</v>
      </c>
      <c r="AH3" s="7" t="str">
        <f ca="1">IF(H3*F3&lt;0,"+"&amp;-H3*F3,-H3*F3)</f>
        <v>+4</v>
      </c>
      <c r="AI3" s="7" t="str">
        <f ca="1">IF(I3*G3&lt;0,"+"&amp;-I3*G3,-I3*G3)</f>
        <v>+25</v>
      </c>
      <c r="AJ3" s="7" t="str">
        <f ca="1">"| "&amp;IF(AA3=1,AI3,AH3)</f>
        <v>| +25</v>
      </c>
      <c r="AK3" s="7" t="str">
        <f ca="1">I3&amp;"y = "&amp;J3-H3*F3</f>
        <v>5y = -25</v>
      </c>
      <c r="AL3" s="7" t="str">
        <f ca="1">H3&amp;"x = "&amp;J3-G3*I3</f>
        <v>-1x = -4</v>
      </c>
      <c r="AM3" s="7" t="str">
        <f ca="1">IF(AA3=1,AL3,AK3)</f>
        <v>-1x = -4</v>
      </c>
      <c r="AN3" s="7" t="str">
        <f ca="1">"| :"&amp;IF(I3&lt;0,"("&amp;I3&amp;")",I3)</f>
        <v>| :5</v>
      </c>
      <c r="AO3" s="7" t="str">
        <f ca="1">"| :"&amp;IF(H3&lt;0,"("&amp;H3&amp;")",H3)</f>
        <v>| :(-1)</v>
      </c>
      <c r="AP3" s="7" t="str">
        <f ca="1">IF(AA3=1,AO3,AN3)</f>
        <v>| :(-1)</v>
      </c>
      <c r="AQ3" s="7" t="str">
        <f ca="1">IF(AA3=1,"x = "&amp;F3,"y = "&amp;G3)</f>
        <v>x = 4</v>
      </c>
      <c r="AR3" s="7" t="str">
        <f ca="1">"L = { ("&amp;F3&amp;"|"&amp;G3&amp;") }"</f>
        <v>L = { (4|-5) }</v>
      </c>
    </row>
    <row r="4" spans="2:44" x14ac:dyDescent="0.25">
      <c r="B4" s="7">
        <f t="shared" ca="1" si="7"/>
        <v>17</v>
      </c>
      <c r="C4" s="7">
        <f t="shared" ca="1" si="8"/>
        <v>0</v>
      </c>
      <c r="D4" s="8" t="str">
        <f t="shared" ref="D4:D33" ca="1" si="11">H4&amp;"x "&amp;IF(I4&lt;0,I4,"+ "&amp;I4)&amp;"y = "&amp;J4</f>
        <v>-5x -2y = 27</v>
      </c>
      <c r="E4" s="8" t="str">
        <f t="shared" ref="E4:E33" ca="1" si="12">K4&amp;"x "&amp;IF(L4&lt;0,L4,"+ "&amp;L4)&amp;"y = "&amp;M4</f>
        <v>4x -4y = -16</v>
      </c>
      <c r="F4" s="7">
        <f t="shared" ref="F4:F33" ca="1" si="13">(-1)^RANDBETWEEN(1,2)*RANDBETWEEN(2,5)</f>
        <v>-5</v>
      </c>
      <c r="G4" s="7">
        <f t="shared" ca="1" si="9"/>
        <v>-1</v>
      </c>
      <c r="H4" s="7">
        <f t="shared" ca="1" si="9"/>
        <v>-5</v>
      </c>
      <c r="I4" s="7">
        <f t="shared" ca="1" si="9"/>
        <v>-2</v>
      </c>
      <c r="J4" s="7">
        <f t="shared" ref="J4:J33" ca="1" si="14">F4*H4+G4*I4</f>
        <v>27</v>
      </c>
      <c r="K4" s="7">
        <f t="shared" ca="1" si="10"/>
        <v>4</v>
      </c>
      <c r="L4" s="7">
        <f t="shared" ca="1" si="10"/>
        <v>-4</v>
      </c>
      <c r="M4" s="7">
        <f t="shared" ref="M4:M33" ca="1" si="15">F4*K4+G4*L4</f>
        <v>-16</v>
      </c>
      <c r="N4" s="8">
        <f t="shared" ref="N4:N33" ca="1" si="16">LCM(ABS(H4),ABS(K4))*(1)^(H4*K4+1)</f>
        <v>20</v>
      </c>
      <c r="O4" s="8">
        <f t="shared" ref="O4:O33" ca="1" si="17">LCM(ABS(I4),ABS(L4))*(1)^(I4*L4+1)</f>
        <v>4</v>
      </c>
      <c r="P4" s="8">
        <f t="shared" ref="P4:P33" ca="1" si="18">IF(ABS(N4&lt;ABS(O4)),N4,O4)</f>
        <v>4</v>
      </c>
      <c r="Q4" s="9">
        <f t="shared" ref="Q4:Q33" ca="1" si="19">IF(P4=N4,IF(AND(H4&gt;0,K4&gt;0),-1,IF(AND(H4&lt;0,K4&lt;0),-1,1)),IF(AND(I4&gt;0,L4&gt;0),-1,IF(AND(I4&lt;0,L4&lt;0),-1,1)))</f>
        <v>-1</v>
      </c>
      <c r="R4" s="7" t="str">
        <f t="shared" ref="R4:R33" ca="1" si="20">"| · "&amp;IF($P4=N4,IF(ABS(N4/H4)*Q4&lt;0,"("&amp;ABS(N4/H4)*Q4&amp;")",ABS(N4/H4)*Q4),IF(ABS(O4/I4)*Q4&lt;0,"("&amp;ABS(O4/I4)*Q4&amp;")",ABS(O4/I4)*Q4))</f>
        <v>| · (-2)</v>
      </c>
      <c r="S4" s="7" t="str">
        <f t="shared" ref="S4:S33" ca="1" si="21">"| · "&amp;IF($P4=N4,IF(ABS(N4/K4)&lt;0,"("&amp;ABS(N4/K4)&amp;")",ABS(N4/K4)),IF(ABS(O4/L4)&lt;0,"("&amp;ABS(O4/L4)&amp;")",ABS(O4/L4)))</f>
        <v>| · 1</v>
      </c>
      <c r="T4" s="7">
        <f t="shared" ref="T4:T33" ca="1" si="22">IF($P4=N4,ABS(N4/H4)*Q4,ABS(O4/I4)*Q4)</f>
        <v>-2</v>
      </c>
      <c r="U4" s="7">
        <f t="shared" ref="U4:U33" ca="1" si="23">IF($P4=N4,ABS(N4/K4),ABS(O4/L4))</f>
        <v>1</v>
      </c>
      <c r="V4" s="7" t="str">
        <f t="shared" ref="V4:V33" ca="1" si="24">H4*T4&amp;"x "&amp;IF(I4*T4&lt;0,I4*T4,"+ "&amp;I4*T4)&amp;"y = "&amp;J4*T4</f>
        <v>10x + 4y = -54</v>
      </c>
      <c r="W4" s="7" t="str">
        <f t="shared" ref="W4:W33" ca="1" si="25">K4*U4&amp;"x "&amp;IF(L4*U4&lt;0,L4*U4,"+ "&amp;L4*U4)&amp;"y = "&amp;M4*U4</f>
        <v>4x -4y = -16</v>
      </c>
      <c r="X4" s="7" t="str">
        <f t="shared" ref="X4:X33" ca="1" si="26">IF(H4*T4+K4*U4=0,I4*T4+U4*L4&amp;"y = "&amp;J4*T4+U4*M4,T4*H4+U4*K4&amp;"x = "&amp;J4*T4+U4*M4)</f>
        <v>14x = -70</v>
      </c>
      <c r="Y4" s="8" t="str">
        <f t="shared" ref="Y4:Y33" ca="1" si="27">IF(H4*T4+K4*U4=0,"| : "&amp;IF(I4*T4+U4*L4&lt;0,"("&amp;I4*T4+U4*L4&amp;")",I4*T4+U4*L4),"| :"&amp;IF(T4*H4+U4*K4&lt;0,"("&amp;T4*H4+U4*K4&amp;")",T4*H4+U4*K4))</f>
        <v>| :14</v>
      </c>
      <c r="Z4" s="7" t="str">
        <f t="shared" ref="Z4:Z33" ca="1" si="28">IF(AA4=0,"x = "&amp;F4,"y = "&amp;G4)</f>
        <v>x = -5</v>
      </c>
      <c r="AA4" s="8">
        <f t="shared" ref="AA4:AA33" ca="1" si="29">IF(H4*T4+K4*U4=0,1,0)</f>
        <v>0</v>
      </c>
      <c r="AB4" s="8" t="str">
        <f t="shared" ref="AB4:AB33" ca="1" si="30">H4&amp;"· "&amp;IF(F4&lt;0,"("&amp;F4&amp;")",F4)&amp;" "&amp;IF(I4&lt;0,I4,"+ "&amp;I4)&amp;"y = "&amp;J4</f>
        <v>-5· (-5) -2y = 27</v>
      </c>
      <c r="AC4" s="7" t="str">
        <f t="shared" ref="AC4:AC33" ca="1" si="31">H4&amp;"x "&amp;IF(I4&lt;0,I4,"+ "&amp;I4)&amp;"·"&amp;IF(G4&lt;0,"("&amp;G4&amp;")",G4)&amp;" = "&amp;J4</f>
        <v>-5x -2·(-1) = 27</v>
      </c>
      <c r="AD4" s="7" t="str">
        <f t="shared" ref="AD4:AD33" ca="1" si="32">IF(AA4=1,AC4,AB4)</f>
        <v>-5· (-5) -2y = 27</v>
      </c>
      <c r="AE4" s="7" t="str">
        <f t="shared" ref="AE4:AE33" ca="1" si="33">H4*F4&amp;" "&amp;IF(I4&lt;0,I4,"+ "&amp;I4)&amp;"y = "&amp;J4</f>
        <v>25 -2y = 27</v>
      </c>
      <c r="AF4" s="7" t="str">
        <f t="shared" ref="AF4:AF33" ca="1" si="34">H4&amp;"x "&amp;IF(I4*G4&lt;0,I4*G4,"+ "&amp;I4*G4)&amp;" = "&amp;J4</f>
        <v>-5x + 2 = 27</v>
      </c>
      <c r="AG4" s="7" t="str">
        <f t="shared" ref="AG4:AG33" ca="1" si="35">IF(AA4=1,AF4,AE4)</f>
        <v>25 -2y = 27</v>
      </c>
      <c r="AH4" s="7">
        <f t="shared" ref="AH4:AH33" ca="1" si="36">IF(H4*F4&lt;0,"+"&amp;-H4*F4,-H4*F4)</f>
        <v>-25</v>
      </c>
      <c r="AI4" s="7">
        <f t="shared" ref="AI4:AI33" ca="1" si="37">IF(I4*G4&lt;0,"+"&amp;-I4*G4,-I4*G4)</f>
        <v>-2</v>
      </c>
      <c r="AJ4" s="7" t="str">
        <f t="shared" ref="AJ4:AJ33" ca="1" si="38">"| "&amp;IF(AA4=1,AI4,AH4)</f>
        <v>| -25</v>
      </c>
      <c r="AK4" s="7" t="str">
        <f t="shared" ref="AK4:AK33" ca="1" si="39">I4&amp;"y = "&amp;J4-H4*F4</f>
        <v>-2y = 2</v>
      </c>
      <c r="AL4" s="7" t="str">
        <f t="shared" ref="AL4:AL33" ca="1" si="40">H4&amp;"x = "&amp;J4-G4*I4</f>
        <v>-5x = 25</v>
      </c>
      <c r="AM4" s="7" t="str">
        <f t="shared" ref="AM4:AM33" ca="1" si="41">IF(AA4=1,AL4,AK4)</f>
        <v>-2y = 2</v>
      </c>
      <c r="AN4" s="7" t="str">
        <f t="shared" ref="AN4:AN33" ca="1" si="42">"| :"&amp;IF(I4&lt;0,"("&amp;I4&amp;")",I4)</f>
        <v>| :(-2)</v>
      </c>
      <c r="AO4" s="7" t="str">
        <f t="shared" ref="AO4:AO33" ca="1" si="43">"| :"&amp;IF(H4&lt;0,"("&amp;H4&amp;")",H4)</f>
        <v>| :(-5)</v>
      </c>
      <c r="AP4" s="7" t="str">
        <f t="shared" ref="AP4:AP33" ca="1" si="44">IF(AA4=1,AO4,AN4)</f>
        <v>| :(-2)</v>
      </c>
      <c r="AQ4" s="7" t="str">
        <f t="shared" ref="AQ4:AQ33" ca="1" si="45">IF(AA4=1,"x = "&amp;F4,"y = "&amp;G4)</f>
        <v>y = -1</v>
      </c>
      <c r="AR4" s="7" t="str">
        <f t="shared" ref="AR4:AR33" ca="1" si="46">"L = { ("&amp;F4&amp;"|"&amp;G4&amp;") }"</f>
        <v>L = { (-5|-1) }</v>
      </c>
    </row>
    <row r="5" spans="2:44" x14ac:dyDescent="0.25">
      <c r="B5" s="7">
        <f ca="1">_xlfn.RANK.EQ(C5,$C$3:$C$33,FALSE)</f>
        <v>17</v>
      </c>
      <c r="C5" s="7">
        <f t="shared" ca="1" si="8"/>
        <v>0</v>
      </c>
      <c r="D5" s="8" t="str">
        <f t="shared" ca="1" si="11"/>
        <v>-3x + 1y = -13</v>
      </c>
      <c r="E5" s="8" t="str">
        <f t="shared" ca="1" si="12"/>
        <v>3x -4y = 16</v>
      </c>
      <c r="F5" s="7">
        <f t="shared" ca="1" si="13"/>
        <v>4</v>
      </c>
      <c r="G5" s="7">
        <f t="shared" ca="1" si="9"/>
        <v>-1</v>
      </c>
      <c r="H5" s="7">
        <f t="shared" ca="1" si="9"/>
        <v>-3</v>
      </c>
      <c r="I5" s="7">
        <f t="shared" ca="1" si="9"/>
        <v>1</v>
      </c>
      <c r="J5" s="7">
        <f t="shared" ca="1" si="14"/>
        <v>-13</v>
      </c>
      <c r="K5" s="7">
        <f t="shared" ca="1" si="10"/>
        <v>3</v>
      </c>
      <c r="L5" s="7">
        <f t="shared" ca="1" si="10"/>
        <v>-4</v>
      </c>
      <c r="M5" s="7">
        <f t="shared" ca="1" si="15"/>
        <v>16</v>
      </c>
      <c r="N5" s="8">
        <f t="shared" ca="1" si="16"/>
        <v>3</v>
      </c>
      <c r="O5" s="8">
        <f t="shared" ca="1" si="17"/>
        <v>4</v>
      </c>
      <c r="P5" s="8">
        <f t="shared" ca="1" si="18"/>
        <v>3</v>
      </c>
      <c r="Q5" s="9">
        <f t="shared" ca="1" si="19"/>
        <v>1</v>
      </c>
      <c r="R5" s="7" t="str">
        <f t="shared" ca="1" si="20"/>
        <v>| · 1</v>
      </c>
      <c r="S5" s="7" t="str">
        <f t="shared" ca="1" si="21"/>
        <v>| · 1</v>
      </c>
      <c r="T5" s="7">
        <f t="shared" ca="1" si="22"/>
        <v>1</v>
      </c>
      <c r="U5" s="7">
        <f t="shared" ca="1" si="23"/>
        <v>1</v>
      </c>
      <c r="V5" s="7" t="str">
        <f t="shared" ca="1" si="24"/>
        <v>-3x + 1y = -13</v>
      </c>
      <c r="W5" s="7" t="str">
        <f t="shared" ca="1" si="25"/>
        <v>3x -4y = 16</v>
      </c>
      <c r="X5" s="7" t="str">
        <f t="shared" ca="1" si="26"/>
        <v>-3y = 3</v>
      </c>
      <c r="Y5" s="8" t="str">
        <f t="shared" ca="1" si="27"/>
        <v>| : (-3)</v>
      </c>
      <c r="Z5" s="7" t="str">
        <f t="shared" ca="1" si="28"/>
        <v>y = -1</v>
      </c>
      <c r="AA5" s="8">
        <f t="shared" ca="1" si="29"/>
        <v>1</v>
      </c>
      <c r="AB5" s="8" t="str">
        <f t="shared" ca="1" si="30"/>
        <v>-3· 4 + 1y = -13</v>
      </c>
      <c r="AC5" s="7" t="str">
        <f t="shared" ca="1" si="31"/>
        <v>-3x + 1·(-1) = -13</v>
      </c>
      <c r="AD5" s="7" t="str">
        <f t="shared" ca="1" si="32"/>
        <v>-3x + 1·(-1) = -13</v>
      </c>
      <c r="AE5" s="7" t="str">
        <f t="shared" ca="1" si="33"/>
        <v>-12 + 1y = -13</v>
      </c>
      <c r="AF5" s="7" t="str">
        <f t="shared" ca="1" si="34"/>
        <v>-3x -1 = -13</v>
      </c>
      <c r="AG5" s="7" t="str">
        <f t="shared" ca="1" si="35"/>
        <v>-3x -1 = -13</v>
      </c>
      <c r="AH5" s="7" t="str">
        <f t="shared" ca="1" si="36"/>
        <v>+12</v>
      </c>
      <c r="AI5" s="7" t="str">
        <f t="shared" ca="1" si="37"/>
        <v>+1</v>
      </c>
      <c r="AJ5" s="7" t="str">
        <f t="shared" ca="1" si="38"/>
        <v>| +1</v>
      </c>
      <c r="AK5" s="7" t="str">
        <f t="shared" ca="1" si="39"/>
        <v>1y = -1</v>
      </c>
      <c r="AL5" s="7" t="str">
        <f t="shared" ca="1" si="40"/>
        <v>-3x = -12</v>
      </c>
      <c r="AM5" s="7" t="str">
        <f t="shared" ca="1" si="41"/>
        <v>-3x = -12</v>
      </c>
      <c r="AN5" s="7" t="str">
        <f t="shared" ca="1" si="42"/>
        <v>| :1</v>
      </c>
      <c r="AO5" s="7" t="str">
        <f t="shared" ca="1" si="43"/>
        <v>| :(-3)</v>
      </c>
      <c r="AP5" s="7" t="str">
        <f t="shared" ca="1" si="44"/>
        <v>| :(-3)</v>
      </c>
      <c r="AQ5" s="7" t="str">
        <f t="shared" ca="1" si="45"/>
        <v>x = 4</v>
      </c>
      <c r="AR5" s="7" t="str">
        <f t="shared" ca="1" si="46"/>
        <v>L = { (4|-1) }</v>
      </c>
    </row>
    <row r="6" spans="2:44" x14ac:dyDescent="0.25">
      <c r="B6" s="7">
        <f t="shared" ref="B6:B7" ca="1" si="47">_xlfn.RANK.EQ(C6,$C$3:$C$33,FALSE)</f>
        <v>17</v>
      </c>
      <c r="C6" s="7">
        <f t="shared" ca="1" si="8"/>
        <v>0</v>
      </c>
      <c r="D6" s="8" t="str">
        <f t="shared" ca="1" si="11"/>
        <v>-2x + 2y = -14</v>
      </c>
      <c r="E6" s="8" t="str">
        <f t="shared" ca="1" si="12"/>
        <v>-2x + 1y = -9</v>
      </c>
      <c r="F6" s="7">
        <f t="shared" ca="1" si="13"/>
        <v>2</v>
      </c>
      <c r="G6" s="7">
        <f t="shared" ca="1" si="9"/>
        <v>-5</v>
      </c>
      <c r="H6" s="7">
        <f t="shared" ca="1" si="9"/>
        <v>-2</v>
      </c>
      <c r="I6" s="7">
        <f t="shared" ca="1" si="9"/>
        <v>2</v>
      </c>
      <c r="J6" s="7">
        <f t="shared" ca="1" si="14"/>
        <v>-14</v>
      </c>
      <c r="K6" s="7">
        <f t="shared" ca="1" si="10"/>
        <v>-2</v>
      </c>
      <c r="L6" s="7">
        <f t="shared" ca="1" si="10"/>
        <v>1</v>
      </c>
      <c r="M6" s="7">
        <f t="shared" ca="1" si="15"/>
        <v>-9</v>
      </c>
      <c r="N6" s="8">
        <f t="shared" ca="1" si="16"/>
        <v>2</v>
      </c>
      <c r="O6" s="8">
        <f t="shared" ca="1" si="17"/>
        <v>2</v>
      </c>
      <c r="P6" s="8">
        <f t="shared" ca="1" si="18"/>
        <v>2</v>
      </c>
      <c r="Q6" s="9">
        <f t="shared" ca="1" si="19"/>
        <v>-1</v>
      </c>
      <c r="R6" s="7" t="str">
        <f t="shared" ca="1" si="20"/>
        <v>| · (-1)</v>
      </c>
      <c r="S6" s="7" t="str">
        <f t="shared" ca="1" si="21"/>
        <v>| · 1</v>
      </c>
      <c r="T6" s="7">
        <f t="shared" ca="1" si="22"/>
        <v>-1</v>
      </c>
      <c r="U6" s="7">
        <f t="shared" ca="1" si="23"/>
        <v>1</v>
      </c>
      <c r="V6" s="7" t="str">
        <f t="shared" ca="1" si="24"/>
        <v>2x -2y = 14</v>
      </c>
      <c r="W6" s="7" t="str">
        <f t="shared" ca="1" si="25"/>
        <v>-2x + 1y = -9</v>
      </c>
      <c r="X6" s="7" t="str">
        <f t="shared" ca="1" si="26"/>
        <v>-1y = 5</v>
      </c>
      <c r="Y6" s="8" t="str">
        <f t="shared" ca="1" si="27"/>
        <v>| : (-1)</v>
      </c>
      <c r="Z6" s="7" t="str">
        <f t="shared" ca="1" si="28"/>
        <v>y = -5</v>
      </c>
      <c r="AA6" s="8">
        <f t="shared" ca="1" si="29"/>
        <v>1</v>
      </c>
      <c r="AB6" s="8" t="str">
        <f t="shared" ca="1" si="30"/>
        <v>-2· 2 + 2y = -14</v>
      </c>
      <c r="AC6" s="7" t="str">
        <f t="shared" ca="1" si="31"/>
        <v>-2x + 2·(-5) = -14</v>
      </c>
      <c r="AD6" s="7" t="str">
        <f t="shared" ca="1" si="32"/>
        <v>-2x + 2·(-5) = -14</v>
      </c>
      <c r="AE6" s="7" t="str">
        <f t="shared" ca="1" si="33"/>
        <v>-4 + 2y = -14</v>
      </c>
      <c r="AF6" s="7" t="str">
        <f t="shared" ca="1" si="34"/>
        <v>-2x -10 = -14</v>
      </c>
      <c r="AG6" s="7" t="str">
        <f t="shared" ca="1" si="35"/>
        <v>-2x -10 = -14</v>
      </c>
      <c r="AH6" s="7" t="str">
        <f t="shared" ca="1" si="36"/>
        <v>+4</v>
      </c>
      <c r="AI6" s="7" t="str">
        <f t="shared" ca="1" si="37"/>
        <v>+10</v>
      </c>
      <c r="AJ6" s="7" t="str">
        <f t="shared" ca="1" si="38"/>
        <v>| +10</v>
      </c>
      <c r="AK6" s="7" t="str">
        <f t="shared" ca="1" si="39"/>
        <v>2y = -10</v>
      </c>
      <c r="AL6" s="7" t="str">
        <f t="shared" ca="1" si="40"/>
        <v>-2x = -4</v>
      </c>
      <c r="AM6" s="7" t="str">
        <f t="shared" ca="1" si="41"/>
        <v>-2x = -4</v>
      </c>
      <c r="AN6" s="7" t="str">
        <f t="shared" ca="1" si="42"/>
        <v>| :2</v>
      </c>
      <c r="AO6" s="7" t="str">
        <f t="shared" ca="1" si="43"/>
        <v>| :(-2)</v>
      </c>
      <c r="AP6" s="7" t="str">
        <f t="shared" ca="1" si="44"/>
        <v>| :(-2)</v>
      </c>
      <c r="AQ6" s="7" t="str">
        <f t="shared" ca="1" si="45"/>
        <v>x = 2</v>
      </c>
      <c r="AR6" s="7" t="str">
        <f t="shared" ca="1" si="46"/>
        <v>L = { (2|-5) }</v>
      </c>
    </row>
    <row r="7" spans="2:44" x14ac:dyDescent="0.25">
      <c r="B7" s="7">
        <f t="shared" ca="1" si="47"/>
        <v>17</v>
      </c>
      <c r="C7" s="7">
        <f t="shared" ca="1" si="8"/>
        <v>0</v>
      </c>
      <c r="D7" s="8" t="str">
        <f t="shared" ca="1" si="11"/>
        <v>-4x -1y = -22</v>
      </c>
      <c r="E7" s="8" t="str">
        <f t="shared" ca="1" si="12"/>
        <v>-3x + 4y = -7</v>
      </c>
      <c r="F7" s="7">
        <f t="shared" ca="1" si="13"/>
        <v>5</v>
      </c>
      <c r="G7" s="7">
        <f t="shared" ca="1" si="9"/>
        <v>2</v>
      </c>
      <c r="H7" s="7">
        <f t="shared" ca="1" si="9"/>
        <v>-4</v>
      </c>
      <c r="I7" s="7">
        <f t="shared" ca="1" si="9"/>
        <v>-1</v>
      </c>
      <c r="J7" s="7">
        <f t="shared" ca="1" si="14"/>
        <v>-22</v>
      </c>
      <c r="K7" s="7">
        <f t="shared" ca="1" si="10"/>
        <v>-3</v>
      </c>
      <c r="L7" s="7">
        <f t="shared" ca="1" si="10"/>
        <v>4</v>
      </c>
      <c r="M7" s="7">
        <f t="shared" ca="1" si="15"/>
        <v>-7</v>
      </c>
      <c r="N7" s="8">
        <f t="shared" ca="1" si="16"/>
        <v>12</v>
      </c>
      <c r="O7" s="8">
        <f t="shared" ca="1" si="17"/>
        <v>4</v>
      </c>
      <c r="P7" s="8">
        <f t="shared" ca="1" si="18"/>
        <v>4</v>
      </c>
      <c r="Q7" s="9">
        <f t="shared" ca="1" si="19"/>
        <v>1</v>
      </c>
      <c r="R7" s="7" t="str">
        <f t="shared" ca="1" si="20"/>
        <v>| · 4</v>
      </c>
      <c r="S7" s="7" t="str">
        <f t="shared" ca="1" si="21"/>
        <v>| · 1</v>
      </c>
      <c r="T7" s="7">
        <f t="shared" ca="1" si="22"/>
        <v>4</v>
      </c>
      <c r="U7" s="7">
        <f t="shared" ca="1" si="23"/>
        <v>1</v>
      </c>
      <c r="V7" s="7" t="str">
        <f t="shared" ca="1" si="24"/>
        <v>-16x -4y = -88</v>
      </c>
      <c r="W7" s="7" t="str">
        <f t="shared" ca="1" si="25"/>
        <v>-3x + 4y = -7</v>
      </c>
      <c r="X7" s="7" t="str">
        <f t="shared" ca="1" si="26"/>
        <v>-19x = -95</v>
      </c>
      <c r="Y7" s="8" t="str">
        <f t="shared" ca="1" si="27"/>
        <v>| :(-19)</v>
      </c>
      <c r="Z7" s="7" t="str">
        <f t="shared" ca="1" si="28"/>
        <v>x = 5</v>
      </c>
      <c r="AA7" s="8">
        <f t="shared" ca="1" si="29"/>
        <v>0</v>
      </c>
      <c r="AB7" s="8" t="str">
        <f t="shared" ca="1" si="30"/>
        <v>-4· 5 -1y = -22</v>
      </c>
      <c r="AC7" s="7" t="str">
        <f t="shared" ca="1" si="31"/>
        <v>-4x -1·2 = -22</v>
      </c>
      <c r="AD7" s="7" t="str">
        <f t="shared" ca="1" si="32"/>
        <v>-4· 5 -1y = -22</v>
      </c>
      <c r="AE7" s="7" t="str">
        <f t="shared" ca="1" si="33"/>
        <v>-20 -1y = -22</v>
      </c>
      <c r="AF7" s="7" t="str">
        <f t="shared" ca="1" si="34"/>
        <v>-4x -2 = -22</v>
      </c>
      <c r="AG7" s="7" t="str">
        <f t="shared" ca="1" si="35"/>
        <v>-20 -1y = -22</v>
      </c>
      <c r="AH7" s="7" t="str">
        <f t="shared" ca="1" si="36"/>
        <v>+20</v>
      </c>
      <c r="AI7" s="7" t="str">
        <f t="shared" ca="1" si="37"/>
        <v>+2</v>
      </c>
      <c r="AJ7" s="7" t="str">
        <f t="shared" ca="1" si="38"/>
        <v>| +20</v>
      </c>
      <c r="AK7" s="7" t="str">
        <f t="shared" ca="1" si="39"/>
        <v>-1y = -2</v>
      </c>
      <c r="AL7" s="7" t="str">
        <f t="shared" ca="1" si="40"/>
        <v>-4x = -20</v>
      </c>
      <c r="AM7" s="7" t="str">
        <f t="shared" ca="1" si="41"/>
        <v>-1y = -2</v>
      </c>
      <c r="AN7" s="7" t="str">
        <f t="shared" ca="1" si="42"/>
        <v>| :(-1)</v>
      </c>
      <c r="AO7" s="7" t="str">
        <f t="shared" ca="1" si="43"/>
        <v>| :(-4)</v>
      </c>
      <c r="AP7" s="7" t="str">
        <f t="shared" ca="1" si="44"/>
        <v>| :(-1)</v>
      </c>
      <c r="AQ7" s="7" t="str">
        <f t="shared" ca="1" si="45"/>
        <v>y = 2</v>
      </c>
      <c r="AR7" s="7" t="str">
        <f t="shared" ca="1" si="46"/>
        <v>L = { (5|2) }</v>
      </c>
    </row>
    <row r="8" spans="2:44" x14ac:dyDescent="0.25">
      <c r="B8" s="7">
        <f ca="1">_xlfn.RANK.EQ(C8,$C$3:$C$33,FALSE)</f>
        <v>13</v>
      </c>
      <c r="C8" s="7">
        <f t="shared" ca="1" si="8"/>
        <v>7.6278934671264231E-2</v>
      </c>
      <c r="D8" s="8" t="str">
        <f t="shared" ca="1" si="11"/>
        <v>1x -5y = 13</v>
      </c>
      <c r="E8" s="8" t="str">
        <f t="shared" ca="1" si="12"/>
        <v>3x -1y = 11</v>
      </c>
      <c r="F8" s="7">
        <f t="shared" ca="1" si="13"/>
        <v>3</v>
      </c>
      <c r="G8" s="7">
        <f t="shared" ca="1" si="9"/>
        <v>-2</v>
      </c>
      <c r="H8" s="7">
        <f t="shared" ca="1" si="9"/>
        <v>1</v>
      </c>
      <c r="I8" s="7">
        <f t="shared" ca="1" si="9"/>
        <v>-5</v>
      </c>
      <c r="J8" s="7">
        <f t="shared" ca="1" si="14"/>
        <v>13</v>
      </c>
      <c r="K8" s="7">
        <f t="shared" ca="1" si="10"/>
        <v>3</v>
      </c>
      <c r="L8" s="7">
        <f t="shared" ca="1" si="10"/>
        <v>-1</v>
      </c>
      <c r="M8" s="7">
        <f t="shared" ca="1" si="15"/>
        <v>11</v>
      </c>
      <c r="N8" s="8">
        <f t="shared" ca="1" si="16"/>
        <v>3</v>
      </c>
      <c r="O8" s="8">
        <f t="shared" ca="1" si="17"/>
        <v>5</v>
      </c>
      <c r="P8" s="8">
        <f t="shared" ca="1" si="18"/>
        <v>3</v>
      </c>
      <c r="Q8" s="9">
        <f t="shared" ca="1" si="19"/>
        <v>-1</v>
      </c>
      <c r="R8" s="7" t="str">
        <f t="shared" ca="1" si="20"/>
        <v>| · (-3)</v>
      </c>
      <c r="S8" s="7" t="str">
        <f t="shared" ca="1" si="21"/>
        <v>| · 1</v>
      </c>
      <c r="T8" s="7">
        <f t="shared" ca="1" si="22"/>
        <v>-3</v>
      </c>
      <c r="U8" s="7">
        <f t="shared" ca="1" si="23"/>
        <v>1</v>
      </c>
      <c r="V8" s="7" t="str">
        <f t="shared" ca="1" si="24"/>
        <v>-3x + 15y = -39</v>
      </c>
      <c r="W8" s="7" t="str">
        <f t="shared" ca="1" si="25"/>
        <v>3x -1y = 11</v>
      </c>
      <c r="X8" s="7" t="str">
        <f t="shared" ca="1" si="26"/>
        <v>14y = -28</v>
      </c>
      <c r="Y8" s="8" t="str">
        <f t="shared" ca="1" si="27"/>
        <v>| : 14</v>
      </c>
      <c r="Z8" s="7" t="str">
        <f t="shared" ca="1" si="28"/>
        <v>y = -2</v>
      </c>
      <c r="AA8" s="8">
        <f t="shared" ca="1" si="29"/>
        <v>1</v>
      </c>
      <c r="AB8" s="8" t="str">
        <f t="shared" ca="1" si="30"/>
        <v>1· 3 -5y = 13</v>
      </c>
      <c r="AC8" s="7" t="str">
        <f t="shared" ca="1" si="31"/>
        <v>1x -5·(-2) = 13</v>
      </c>
      <c r="AD8" s="7" t="str">
        <f t="shared" ca="1" si="32"/>
        <v>1x -5·(-2) = 13</v>
      </c>
      <c r="AE8" s="7" t="str">
        <f t="shared" ca="1" si="33"/>
        <v>3 -5y = 13</v>
      </c>
      <c r="AF8" s="7" t="str">
        <f t="shared" ca="1" si="34"/>
        <v>1x + 10 = 13</v>
      </c>
      <c r="AG8" s="7" t="str">
        <f t="shared" ca="1" si="35"/>
        <v>1x + 10 = 13</v>
      </c>
      <c r="AH8" s="7">
        <f t="shared" ca="1" si="36"/>
        <v>-3</v>
      </c>
      <c r="AI8" s="7">
        <f t="shared" ca="1" si="37"/>
        <v>-10</v>
      </c>
      <c r="AJ8" s="7" t="str">
        <f t="shared" ca="1" si="38"/>
        <v>| -10</v>
      </c>
      <c r="AK8" s="7" t="str">
        <f t="shared" ca="1" si="39"/>
        <v>-5y = 10</v>
      </c>
      <c r="AL8" s="7" t="str">
        <f t="shared" ca="1" si="40"/>
        <v>1x = 3</v>
      </c>
      <c r="AM8" s="7" t="str">
        <f t="shared" ca="1" si="41"/>
        <v>1x = 3</v>
      </c>
      <c r="AN8" s="7" t="str">
        <f t="shared" ca="1" si="42"/>
        <v>| :(-5)</v>
      </c>
      <c r="AO8" s="7" t="str">
        <f t="shared" ca="1" si="43"/>
        <v>| :1</v>
      </c>
      <c r="AP8" s="7" t="str">
        <f t="shared" ca="1" si="44"/>
        <v>| :1</v>
      </c>
      <c r="AQ8" s="7" t="str">
        <f t="shared" ca="1" si="45"/>
        <v>x = 3</v>
      </c>
      <c r="AR8" s="7" t="str">
        <f t="shared" ca="1" si="46"/>
        <v>L = { (3|-2) }</v>
      </c>
    </row>
    <row r="9" spans="2:44" x14ac:dyDescent="0.25">
      <c r="B9" s="7">
        <f t="shared" ref="B9:B10" ca="1" si="48">_xlfn.RANK.EQ(C9,$C$3:$C$33,FALSE)</f>
        <v>17</v>
      </c>
      <c r="C9" s="7">
        <f t="shared" ca="1" si="8"/>
        <v>0</v>
      </c>
      <c r="D9" s="8" t="str">
        <f t="shared" ca="1" si="11"/>
        <v>-3x + 1y = -16</v>
      </c>
      <c r="E9" s="8" t="str">
        <f t="shared" ca="1" si="12"/>
        <v>1x + 3y = 2</v>
      </c>
      <c r="F9" s="7">
        <f t="shared" ca="1" si="13"/>
        <v>5</v>
      </c>
      <c r="G9" s="7">
        <f t="shared" ca="1" si="9"/>
        <v>-1</v>
      </c>
      <c r="H9" s="7">
        <f t="shared" ca="1" si="9"/>
        <v>-3</v>
      </c>
      <c r="I9" s="7">
        <f t="shared" ca="1" si="9"/>
        <v>1</v>
      </c>
      <c r="J9" s="7">
        <f t="shared" ca="1" si="14"/>
        <v>-16</v>
      </c>
      <c r="K9" s="7">
        <f t="shared" ca="1" si="10"/>
        <v>1</v>
      </c>
      <c r="L9" s="7">
        <f t="shared" ca="1" si="10"/>
        <v>3</v>
      </c>
      <c r="M9" s="7">
        <f t="shared" ca="1" si="15"/>
        <v>2</v>
      </c>
      <c r="N9" s="8">
        <f t="shared" ca="1" si="16"/>
        <v>3</v>
      </c>
      <c r="O9" s="8">
        <f t="shared" ca="1" si="17"/>
        <v>3</v>
      </c>
      <c r="P9" s="8">
        <f t="shared" ca="1" si="18"/>
        <v>3</v>
      </c>
      <c r="Q9" s="9">
        <f t="shared" ca="1" si="19"/>
        <v>1</v>
      </c>
      <c r="R9" s="7" t="str">
        <f t="shared" ca="1" si="20"/>
        <v>| · 1</v>
      </c>
      <c r="S9" s="7" t="str">
        <f t="shared" ca="1" si="21"/>
        <v>| · 3</v>
      </c>
      <c r="T9" s="7">
        <f t="shared" ca="1" si="22"/>
        <v>1</v>
      </c>
      <c r="U9" s="7">
        <f t="shared" ca="1" si="23"/>
        <v>3</v>
      </c>
      <c r="V9" s="7" t="str">
        <f t="shared" ca="1" si="24"/>
        <v>-3x + 1y = -16</v>
      </c>
      <c r="W9" s="7" t="str">
        <f t="shared" ca="1" si="25"/>
        <v>3x + 9y = 6</v>
      </c>
      <c r="X9" s="7" t="str">
        <f t="shared" ca="1" si="26"/>
        <v>10y = -10</v>
      </c>
      <c r="Y9" s="8" t="str">
        <f t="shared" ca="1" si="27"/>
        <v>| : 10</v>
      </c>
      <c r="Z9" s="7" t="str">
        <f t="shared" ca="1" si="28"/>
        <v>y = -1</v>
      </c>
      <c r="AA9" s="8">
        <f t="shared" ca="1" si="29"/>
        <v>1</v>
      </c>
      <c r="AB9" s="8" t="str">
        <f t="shared" ca="1" si="30"/>
        <v>-3· 5 + 1y = -16</v>
      </c>
      <c r="AC9" s="7" t="str">
        <f t="shared" ca="1" si="31"/>
        <v>-3x + 1·(-1) = -16</v>
      </c>
      <c r="AD9" s="7" t="str">
        <f t="shared" ca="1" si="32"/>
        <v>-3x + 1·(-1) = -16</v>
      </c>
      <c r="AE9" s="7" t="str">
        <f t="shared" ca="1" si="33"/>
        <v>-15 + 1y = -16</v>
      </c>
      <c r="AF9" s="7" t="str">
        <f t="shared" ca="1" si="34"/>
        <v>-3x -1 = -16</v>
      </c>
      <c r="AG9" s="7" t="str">
        <f t="shared" ca="1" si="35"/>
        <v>-3x -1 = -16</v>
      </c>
      <c r="AH9" s="7" t="str">
        <f t="shared" ca="1" si="36"/>
        <v>+15</v>
      </c>
      <c r="AI9" s="7" t="str">
        <f t="shared" ca="1" si="37"/>
        <v>+1</v>
      </c>
      <c r="AJ9" s="7" t="str">
        <f t="shared" ca="1" si="38"/>
        <v>| +1</v>
      </c>
      <c r="AK9" s="7" t="str">
        <f t="shared" ca="1" si="39"/>
        <v>1y = -1</v>
      </c>
      <c r="AL9" s="7" t="str">
        <f t="shared" ca="1" si="40"/>
        <v>-3x = -15</v>
      </c>
      <c r="AM9" s="7" t="str">
        <f t="shared" ca="1" si="41"/>
        <v>-3x = -15</v>
      </c>
      <c r="AN9" s="7" t="str">
        <f t="shared" ca="1" si="42"/>
        <v>| :1</v>
      </c>
      <c r="AO9" s="7" t="str">
        <f t="shared" ca="1" si="43"/>
        <v>| :(-3)</v>
      </c>
      <c r="AP9" s="7" t="str">
        <f t="shared" ca="1" si="44"/>
        <v>| :(-3)</v>
      </c>
      <c r="AQ9" s="7" t="str">
        <f t="shared" ca="1" si="45"/>
        <v>x = 5</v>
      </c>
      <c r="AR9" s="7" t="str">
        <f t="shared" ca="1" si="46"/>
        <v>L = { (5|-1) }</v>
      </c>
    </row>
    <row r="10" spans="2:44" x14ac:dyDescent="0.25">
      <c r="B10" s="7">
        <f t="shared" ca="1" si="48"/>
        <v>17</v>
      </c>
      <c r="C10" s="7">
        <f t="shared" ca="1" si="8"/>
        <v>0</v>
      </c>
      <c r="D10" s="8" t="str">
        <f t="shared" ca="1" si="11"/>
        <v>-5x -2y = 22</v>
      </c>
      <c r="E10" s="8" t="str">
        <f t="shared" ca="1" si="12"/>
        <v>-4x -5y = 21</v>
      </c>
      <c r="F10" s="7">
        <f t="shared" ca="1" si="13"/>
        <v>-4</v>
      </c>
      <c r="G10" s="7">
        <f t="shared" ca="1" si="9"/>
        <v>-1</v>
      </c>
      <c r="H10" s="7">
        <f t="shared" ca="1" si="9"/>
        <v>-5</v>
      </c>
      <c r="I10" s="7">
        <f t="shared" ca="1" si="9"/>
        <v>-2</v>
      </c>
      <c r="J10" s="7">
        <f t="shared" ca="1" si="14"/>
        <v>22</v>
      </c>
      <c r="K10" s="7">
        <f t="shared" ca="1" si="10"/>
        <v>-4</v>
      </c>
      <c r="L10" s="7">
        <f t="shared" ca="1" si="10"/>
        <v>-5</v>
      </c>
      <c r="M10" s="7">
        <f t="shared" ca="1" si="15"/>
        <v>21</v>
      </c>
      <c r="N10" s="8">
        <f t="shared" ca="1" si="16"/>
        <v>20</v>
      </c>
      <c r="O10" s="8">
        <f t="shared" ca="1" si="17"/>
        <v>10</v>
      </c>
      <c r="P10" s="8">
        <f t="shared" ca="1" si="18"/>
        <v>10</v>
      </c>
      <c r="Q10" s="9">
        <f t="shared" ca="1" si="19"/>
        <v>-1</v>
      </c>
      <c r="R10" s="7" t="str">
        <f t="shared" ca="1" si="20"/>
        <v>| · (-5)</v>
      </c>
      <c r="S10" s="7" t="str">
        <f t="shared" ca="1" si="21"/>
        <v>| · 2</v>
      </c>
      <c r="T10" s="7">
        <f t="shared" ca="1" si="22"/>
        <v>-5</v>
      </c>
      <c r="U10" s="7">
        <f t="shared" ca="1" si="23"/>
        <v>2</v>
      </c>
      <c r="V10" s="7" t="str">
        <f t="shared" ca="1" si="24"/>
        <v>25x + 10y = -110</v>
      </c>
      <c r="W10" s="7" t="str">
        <f t="shared" ca="1" si="25"/>
        <v>-8x -10y = 42</v>
      </c>
      <c r="X10" s="7" t="str">
        <f t="shared" ca="1" si="26"/>
        <v>17x = -68</v>
      </c>
      <c r="Y10" s="8" t="str">
        <f t="shared" ca="1" si="27"/>
        <v>| :17</v>
      </c>
      <c r="Z10" s="7" t="str">
        <f t="shared" ca="1" si="28"/>
        <v>x = -4</v>
      </c>
      <c r="AA10" s="8">
        <f t="shared" ca="1" si="29"/>
        <v>0</v>
      </c>
      <c r="AB10" s="8" t="str">
        <f t="shared" ca="1" si="30"/>
        <v>-5· (-4) -2y = 22</v>
      </c>
      <c r="AC10" s="7" t="str">
        <f t="shared" ca="1" si="31"/>
        <v>-5x -2·(-1) = 22</v>
      </c>
      <c r="AD10" s="7" t="str">
        <f t="shared" ca="1" si="32"/>
        <v>-5· (-4) -2y = 22</v>
      </c>
      <c r="AE10" s="7" t="str">
        <f t="shared" ca="1" si="33"/>
        <v>20 -2y = 22</v>
      </c>
      <c r="AF10" s="7" t="str">
        <f t="shared" ca="1" si="34"/>
        <v>-5x + 2 = 22</v>
      </c>
      <c r="AG10" s="7" t="str">
        <f t="shared" ca="1" si="35"/>
        <v>20 -2y = 22</v>
      </c>
      <c r="AH10" s="7">
        <f t="shared" ca="1" si="36"/>
        <v>-20</v>
      </c>
      <c r="AI10" s="7">
        <f t="shared" ca="1" si="37"/>
        <v>-2</v>
      </c>
      <c r="AJ10" s="7" t="str">
        <f t="shared" ca="1" si="38"/>
        <v>| -20</v>
      </c>
      <c r="AK10" s="7" t="str">
        <f t="shared" ca="1" si="39"/>
        <v>-2y = 2</v>
      </c>
      <c r="AL10" s="7" t="str">
        <f t="shared" ca="1" si="40"/>
        <v>-5x = 20</v>
      </c>
      <c r="AM10" s="7" t="str">
        <f t="shared" ca="1" si="41"/>
        <v>-2y = 2</v>
      </c>
      <c r="AN10" s="7" t="str">
        <f t="shared" ca="1" si="42"/>
        <v>| :(-2)</v>
      </c>
      <c r="AO10" s="7" t="str">
        <f t="shared" ca="1" si="43"/>
        <v>| :(-5)</v>
      </c>
      <c r="AP10" s="7" t="str">
        <f t="shared" ca="1" si="44"/>
        <v>| :(-2)</v>
      </c>
      <c r="AQ10" s="7" t="str">
        <f t="shared" ca="1" si="45"/>
        <v>y = -1</v>
      </c>
      <c r="AR10" s="7" t="str">
        <f t="shared" ca="1" si="46"/>
        <v>L = { (-4|-1) }</v>
      </c>
    </row>
    <row r="11" spans="2:44" x14ac:dyDescent="0.25">
      <c r="B11" s="7">
        <f ca="1">_xlfn.RANK.EQ(C11,$C$3:$C$33,FALSE)</f>
        <v>17</v>
      </c>
      <c r="C11" s="7">
        <f t="shared" ca="1" si="8"/>
        <v>0</v>
      </c>
      <c r="D11" s="8" t="str">
        <f t="shared" ca="1" si="11"/>
        <v>3x -1y = -8</v>
      </c>
      <c r="E11" s="8" t="str">
        <f t="shared" ca="1" si="12"/>
        <v>2x + 1y = -2</v>
      </c>
      <c r="F11" s="7">
        <f t="shared" ca="1" si="13"/>
        <v>-2</v>
      </c>
      <c r="G11" s="7">
        <f t="shared" ca="1" si="9"/>
        <v>2</v>
      </c>
      <c r="H11" s="7">
        <f t="shared" ca="1" si="9"/>
        <v>3</v>
      </c>
      <c r="I11" s="7">
        <f t="shared" ca="1" si="9"/>
        <v>-1</v>
      </c>
      <c r="J11" s="7">
        <f t="shared" ca="1" si="14"/>
        <v>-8</v>
      </c>
      <c r="K11" s="7">
        <f t="shared" ca="1" si="10"/>
        <v>2</v>
      </c>
      <c r="L11" s="7">
        <f t="shared" ca="1" si="10"/>
        <v>1</v>
      </c>
      <c r="M11" s="7">
        <f t="shared" ca="1" si="15"/>
        <v>-2</v>
      </c>
      <c r="N11" s="8">
        <f t="shared" ca="1" si="16"/>
        <v>6</v>
      </c>
      <c r="O11" s="8">
        <f t="shared" ca="1" si="17"/>
        <v>1</v>
      </c>
      <c r="P11" s="8">
        <f t="shared" ca="1" si="18"/>
        <v>1</v>
      </c>
      <c r="Q11" s="9">
        <f t="shared" ca="1" si="19"/>
        <v>1</v>
      </c>
      <c r="R11" s="7" t="str">
        <f t="shared" ca="1" si="20"/>
        <v>| · 1</v>
      </c>
      <c r="S11" s="7" t="str">
        <f t="shared" ca="1" si="21"/>
        <v>| · 1</v>
      </c>
      <c r="T11" s="7">
        <f t="shared" ca="1" si="22"/>
        <v>1</v>
      </c>
      <c r="U11" s="7">
        <f t="shared" ca="1" si="23"/>
        <v>1</v>
      </c>
      <c r="V11" s="7" t="str">
        <f t="shared" ca="1" si="24"/>
        <v>3x -1y = -8</v>
      </c>
      <c r="W11" s="7" t="str">
        <f t="shared" ca="1" si="25"/>
        <v>2x + 1y = -2</v>
      </c>
      <c r="X11" s="7" t="str">
        <f t="shared" ca="1" si="26"/>
        <v>5x = -10</v>
      </c>
      <c r="Y11" s="8" t="str">
        <f t="shared" ca="1" si="27"/>
        <v>| :5</v>
      </c>
      <c r="Z11" s="7" t="str">
        <f t="shared" ca="1" si="28"/>
        <v>x = -2</v>
      </c>
      <c r="AA11" s="8">
        <f t="shared" ca="1" si="29"/>
        <v>0</v>
      </c>
      <c r="AB11" s="8" t="str">
        <f t="shared" ca="1" si="30"/>
        <v>3· (-2) -1y = -8</v>
      </c>
      <c r="AC11" s="7" t="str">
        <f t="shared" ca="1" si="31"/>
        <v>3x -1·2 = -8</v>
      </c>
      <c r="AD11" s="7" t="str">
        <f t="shared" ca="1" si="32"/>
        <v>3· (-2) -1y = -8</v>
      </c>
      <c r="AE11" s="7" t="str">
        <f t="shared" ca="1" si="33"/>
        <v>-6 -1y = -8</v>
      </c>
      <c r="AF11" s="7" t="str">
        <f t="shared" ca="1" si="34"/>
        <v>3x -2 = -8</v>
      </c>
      <c r="AG11" s="7" t="str">
        <f t="shared" ca="1" si="35"/>
        <v>-6 -1y = -8</v>
      </c>
      <c r="AH11" s="7" t="str">
        <f t="shared" ca="1" si="36"/>
        <v>+6</v>
      </c>
      <c r="AI11" s="7" t="str">
        <f t="shared" ca="1" si="37"/>
        <v>+2</v>
      </c>
      <c r="AJ11" s="7" t="str">
        <f t="shared" ca="1" si="38"/>
        <v>| +6</v>
      </c>
      <c r="AK11" s="7" t="str">
        <f t="shared" ca="1" si="39"/>
        <v>-1y = -2</v>
      </c>
      <c r="AL11" s="7" t="str">
        <f t="shared" ca="1" si="40"/>
        <v>3x = -6</v>
      </c>
      <c r="AM11" s="7" t="str">
        <f t="shared" ca="1" si="41"/>
        <v>-1y = -2</v>
      </c>
      <c r="AN11" s="7" t="str">
        <f t="shared" ca="1" si="42"/>
        <v>| :(-1)</v>
      </c>
      <c r="AO11" s="7" t="str">
        <f t="shared" ca="1" si="43"/>
        <v>| :3</v>
      </c>
      <c r="AP11" s="7" t="str">
        <f t="shared" ca="1" si="44"/>
        <v>| :(-1)</v>
      </c>
      <c r="AQ11" s="7" t="str">
        <f t="shared" ca="1" si="45"/>
        <v>y = 2</v>
      </c>
      <c r="AR11" s="7" t="str">
        <f t="shared" ca="1" si="46"/>
        <v>L = { (-2|2) }</v>
      </c>
    </row>
    <row r="12" spans="2:44" x14ac:dyDescent="0.25">
      <c r="B12" s="7">
        <f t="shared" ref="B12:B13" ca="1" si="49">_xlfn.RANK.EQ(C12,$C$3:$C$33,FALSE)</f>
        <v>14</v>
      </c>
      <c r="C12" s="7">
        <f t="shared" ca="1" si="8"/>
        <v>4.8590044328114423E-2</v>
      </c>
      <c r="D12" s="8" t="str">
        <f t="shared" ca="1" si="11"/>
        <v>-3x + 2y = 4</v>
      </c>
      <c r="E12" s="8" t="str">
        <f t="shared" ca="1" si="12"/>
        <v>-2x + 3y = -4</v>
      </c>
      <c r="F12" s="7">
        <f t="shared" ca="1" si="13"/>
        <v>-4</v>
      </c>
      <c r="G12" s="7">
        <f t="shared" ca="1" si="9"/>
        <v>-4</v>
      </c>
      <c r="H12" s="7">
        <f t="shared" ca="1" si="9"/>
        <v>-3</v>
      </c>
      <c r="I12" s="7">
        <f t="shared" ca="1" si="9"/>
        <v>2</v>
      </c>
      <c r="J12" s="7">
        <f t="shared" ca="1" si="14"/>
        <v>4</v>
      </c>
      <c r="K12" s="7">
        <f t="shared" ca="1" si="10"/>
        <v>-2</v>
      </c>
      <c r="L12" s="7">
        <f t="shared" ca="1" si="10"/>
        <v>3</v>
      </c>
      <c r="M12" s="7">
        <f t="shared" ca="1" si="15"/>
        <v>-4</v>
      </c>
      <c r="N12" s="8">
        <f t="shared" ca="1" si="16"/>
        <v>6</v>
      </c>
      <c r="O12" s="8">
        <f t="shared" ca="1" si="17"/>
        <v>6</v>
      </c>
      <c r="P12" s="8">
        <f t="shared" ca="1" si="18"/>
        <v>6</v>
      </c>
      <c r="Q12" s="9">
        <f t="shared" ca="1" si="19"/>
        <v>-1</v>
      </c>
      <c r="R12" s="7" t="str">
        <f t="shared" ca="1" si="20"/>
        <v>| · (-2)</v>
      </c>
      <c r="S12" s="7" t="str">
        <f t="shared" ca="1" si="21"/>
        <v>| · 3</v>
      </c>
      <c r="T12" s="7">
        <f t="shared" ca="1" si="22"/>
        <v>-2</v>
      </c>
      <c r="U12" s="7">
        <f t="shared" ca="1" si="23"/>
        <v>3</v>
      </c>
      <c r="V12" s="7" t="str">
        <f t="shared" ca="1" si="24"/>
        <v>6x -4y = -8</v>
      </c>
      <c r="W12" s="7" t="str">
        <f t="shared" ca="1" si="25"/>
        <v>-6x + 9y = -12</v>
      </c>
      <c r="X12" s="7" t="str">
        <f t="shared" ca="1" si="26"/>
        <v>5y = -20</v>
      </c>
      <c r="Y12" s="8" t="str">
        <f t="shared" ca="1" si="27"/>
        <v>| : 5</v>
      </c>
      <c r="Z12" s="7" t="str">
        <f t="shared" ca="1" si="28"/>
        <v>y = -4</v>
      </c>
      <c r="AA12" s="8">
        <f t="shared" ca="1" si="29"/>
        <v>1</v>
      </c>
      <c r="AB12" s="8" t="str">
        <f t="shared" ca="1" si="30"/>
        <v>-3· (-4) + 2y = 4</v>
      </c>
      <c r="AC12" s="7" t="str">
        <f t="shared" ca="1" si="31"/>
        <v>-3x + 2·(-4) = 4</v>
      </c>
      <c r="AD12" s="7" t="str">
        <f t="shared" ca="1" si="32"/>
        <v>-3x + 2·(-4) = 4</v>
      </c>
      <c r="AE12" s="7" t="str">
        <f t="shared" ca="1" si="33"/>
        <v>12 + 2y = 4</v>
      </c>
      <c r="AF12" s="7" t="str">
        <f t="shared" ca="1" si="34"/>
        <v>-3x -8 = 4</v>
      </c>
      <c r="AG12" s="7" t="str">
        <f t="shared" ca="1" si="35"/>
        <v>-3x -8 = 4</v>
      </c>
      <c r="AH12" s="7">
        <f t="shared" ca="1" si="36"/>
        <v>-12</v>
      </c>
      <c r="AI12" s="7" t="str">
        <f t="shared" ca="1" si="37"/>
        <v>+8</v>
      </c>
      <c r="AJ12" s="7" t="str">
        <f t="shared" ca="1" si="38"/>
        <v>| +8</v>
      </c>
      <c r="AK12" s="7" t="str">
        <f t="shared" ca="1" si="39"/>
        <v>2y = -8</v>
      </c>
      <c r="AL12" s="7" t="str">
        <f t="shared" ca="1" si="40"/>
        <v>-3x = 12</v>
      </c>
      <c r="AM12" s="7" t="str">
        <f t="shared" ca="1" si="41"/>
        <v>-3x = 12</v>
      </c>
      <c r="AN12" s="7" t="str">
        <f t="shared" ca="1" si="42"/>
        <v>| :2</v>
      </c>
      <c r="AO12" s="7" t="str">
        <f t="shared" ca="1" si="43"/>
        <v>| :(-3)</v>
      </c>
      <c r="AP12" s="7" t="str">
        <f t="shared" ca="1" si="44"/>
        <v>| :(-3)</v>
      </c>
      <c r="AQ12" s="7" t="str">
        <f t="shared" ca="1" si="45"/>
        <v>x = -4</v>
      </c>
      <c r="AR12" s="7" t="str">
        <f t="shared" ca="1" si="46"/>
        <v>L = { (-4|-4) }</v>
      </c>
    </row>
    <row r="13" spans="2:44" x14ac:dyDescent="0.25">
      <c r="B13" s="7">
        <f t="shared" ca="1" si="49"/>
        <v>8</v>
      </c>
      <c r="C13" s="7">
        <f t="shared" ca="1" si="8"/>
        <v>0.53481303441037642</v>
      </c>
      <c r="D13" s="8" t="str">
        <f t="shared" ca="1" si="11"/>
        <v>5x -5y = 0</v>
      </c>
      <c r="E13" s="8" t="str">
        <f t="shared" ca="1" si="12"/>
        <v>-2x -4y = 24</v>
      </c>
      <c r="F13" s="7">
        <f t="shared" ca="1" si="13"/>
        <v>-4</v>
      </c>
      <c r="G13" s="7">
        <f t="shared" ca="1" si="9"/>
        <v>-4</v>
      </c>
      <c r="H13" s="7">
        <f t="shared" ca="1" si="9"/>
        <v>5</v>
      </c>
      <c r="I13" s="7">
        <f t="shared" ca="1" si="9"/>
        <v>-5</v>
      </c>
      <c r="J13" s="7">
        <f t="shared" ca="1" si="14"/>
        <v>0</v>
      </c>
      <c r="K13" s="7">
        <f t="shared" ca="1" si="10"/>
        <v>-2</v>
      </c>
      <c r="L13" s="7">
        <f t="shared" ca="1" si="10"/>
        <v>-4</v>
      </c>
      <c r="M13" s="7">
        <f t="shared" ca="1" si="15"/>
        <v>24</v>
      </c>
      <c r="N13" s="8">
        <f t="shared" ca="1" si="16"/>
        <v>10</v>
      </c>
      <c r="O13" s="8">
        <f t="shared" ca="1" si="17"/>
        <v>20</v>
      </c>
      <c r="P13" s="8">
        <f t="shared" ca="1" si="18"/>
        <v>10</v>
      </c>
      <c r="Q13" s="9">
        <f t="shared" ca="1" si="19"/>
        <v>1</v>
      </c>
      <c r="R13" s="7" t="str">
        <f t="shared" ca="1" si="20"/>
        <v>| · 2</v>
      </c>
      <c r="S13" s="7" t="str">
        <f t="shared" ca="1" si="21"/>
        <v>| · 5</v>
      </c>
      <c r="T13" s="7">
        <f t="shared" ca="1" si="22"/>
        <v>2</v>
      </c>
      <c r="U13" s="7">
        <f t="shared" ca="1" si="23"/>
        <v>5</v>
      </c>
      <c r="V13" s="7" t="str">
        <f t="shared" ca="1" si="24"/>
        <v>10x -10y = 0</v>
      </c>
      <c r="W13" s="7" t="str">
        <f t="shared" ca="1" si="25"/>
        <v>-10x -20y = 120</v>
      </c>
      <c r="X13" s="7" t="str">
        <f t="shared" ca="1" si="26"/>
        <v>-30y = 120</v>
      </c>
      <c r="Y13" s="8" t="str">
        <f t="shared" ca="1" si="27"/>
        <v>| : (-30)</v>
      </c>
      <c r="Z13" s="7" t="str">
        <f t="shared" ca="1" si="28"/>
        <v>y = -4</v>
      </c>
      <c r="AA13" s="8">
        <f t="shared" ca="1" si="29"/>
        <v>1</v>
      </c>
      <c r="AB13" s="8" t="str">
        <f t="shared" ca="1" si="30"/>
        <v>5· (-4) -5y = 0</v>
      </c>
      <c r="AC13" s="7" t="str">
        <f t="shared" ca="1" si="31"/>
        <v>5x -5·(-4) = 0</v>
      </c>
      <c r="AD13" s="7" t="str">
        <f t="shared" ca="1" si="32"/>
        <v>5x -5·(-4) = 0</v>
      </c>
      <c r="AE13" s="7" t="str">
        <f t="shared" ca="1" si="33"/>
        <v>-20 -5y = 0</v>
      </c>
      <c r="AF13" s="7" t="str">
        <f t="shared" ca="1" si="34"/>
        <v>5x + 20 = 0</v>
      </c>
      <c r="AG13" s="7" t="str">
        <f t="shared" ca="1" si="35"/>
        <v>5x + 20 = 0</v>
      </c>
      <c r="AH13" s="7" t="str">
        <f t="shared" ca="1" si="36"/>
        <v>+20</v>
      </c>
      <c r="AI13" s="7">
        <f t="shared" ca="1" si="37"/>
        <v>-20</v>
      </c>
      <c r="AJ13" s="7" t="str">
        <f t="shared" ca="1" si="38"/>
        <v>| -20</v>
      </c>
      <c r="AK13" s="7" t="str">
        <f t="shared" ca="1" si="39"/>
        <v>-5y = 20</v>
      </c>
      <c r="AL13" s="7" t="str">
        <f t="shared" ca="1" si="40"/>
        <v>5x = -20</v>
      </c>
      <c r="AM13" s="7" t="str">
        <f t="shared" ca="1" si="41"/>
        <v>5x = -20</v>
      </c>
      <c r="AN13" s="7" t="str">
        <f t="shared" ca="1" si="42"/>
        <v>| :(-5)</v>
      </c>
      <c r="AO13" s="7" t="str">
        <f t="shared" ca="1" si="43"/>
        <v>| :5</v>
      </c>
      <c r="AP13" s="7" t="str">
        <f t="shared" ca="1" si="44"/>
        <v>| :5</v>
      </c>
      <c r="AQ13" s="7" t="str">
        <f t="shared" ca="1" si="45"/>
        <v>x = -4</v>
      </c>
      <c r="AR13" s="7" t="str">
        <f t="shared" ca="1" si="46"/>
        <v>L = { (-4|-4) }</v>
      </c>
    </row>
    <row r="14" spans="2:44" x14ac:dyDescent="0.25">
      <c r="B14" s="7">
        <f ca="1">_xlfn.RANK.EQ(C14,$C$3:$C$33,FALSE)</f>
        <v>1</v>
      </c>
      <c r="C14" s="7">
        <f t="shared" ca="1" si="8"/>
        <v>0.96584863213983163</v>
      </c>
      <c r="D14" s="8" t="str">
        <f t="shared" ca="1" si="11"/>
        <v>-4x -2y = -20</v>
      </c>
      <c r="E14" s="8" t="str">
        <f t="shared" ca="1" si="12"/>
        <v>-4x + 4y = -8</v>
      </c>
      <c r="F14" s="7">
        <f t="shared" ca="1" si="13"/>
        <v>4</v>
      </c>
      <c r="G14" s="7">
        <f t="shared" ca="1" si="9"/>
        <v>2</v>
      </c>
      <c r="H14" s="7">
        <f t="shared" ca="1" si="9"/>
        <v>-4</v>
      </c>
      <c r="I14" s="7">
        <f t="shared" ca="1" si="9"/>
        <v>-2</v>
      </c>
      <c r="J14" s="7">
        <f t="shared" ca="1" si="14"/>
        <v>-20</v>
      </c>
      <c r="K14" s="7">
        <f t="shared" ca="1" si="10"/>
        <v>-4</v>
      </c>
      <c r="L14" s="7">
        <f t="shared" ca="1" si="10"/>
        <v>4</v>
      </c>
      <c r="M14" s="7">
        <f t="shared" ca="1" si="15"/>
        <v>-8</v>
      </c>
      <c r="N14" s="8">
        <f t="shared" ca="1" si="16"/>
        <v>4</v>
      </c>
      <c r="O14" s="8">
        <f t="shared" ca="1" si="17"/>
        <v>4</v>
      </c>
      <c r="P14" s="8">
        <f t="shared" ca="1" si="18"/>
        <v>4</v>
      </c>
      <c r="Q14" s="9">
        <f t="shared" ca="1" si="19"/>
        <v>-1</v>
      </c>
      <c r="R14" s="7" t="str">
        <f t="shared" ca="1" si="20"/>
        <v>| · (-1)</v>
      </c>
      <c r="S14" s="7" t="str">
        <f t="shared" ca="1" si="21"/>
        <v>| · 1</v>
      </c>
      <c r="T14" s="7">
        <f t="shared" ca="1" si="22"/>
        <v>-1</v>
      </c>
      <c r="U14" s="7">
        <f t="shared" ca="1" si="23"/>
        <v>1</v>
      </c>
      <c r="V14" s="7" t="str">
        <f t="shared" ca="1" si="24"/>
        <v>4x + 2y = 20</v>
      </c>
      <c r="W14" s="7" t="str">
        <f t="shared" ca="1" si="25"/>
        <v>-4x + 4y = -8</v>
      </c>
      <c r="X14" s="7" t="str">
        <f t="shared" ca="1" si="26"/>
        <v>6y = 12</v>
      </c>
      <c r="Y14" s="8" t="str">
        <f t="shared" ca="1" si="27"/>
        <v>| : 6</v>
      </c>
      <c r="Z14" s="7" t="str">
        <f t="shared" ca="1" si="28"/>
        <v>y = 2</v>
      </c>
      <c r="AA14" s="8">
        <f t="shared" ca="1" si="29"/>
        <v>1</v>
      </c>
      <c r="AB14" s="8" t="str">
        <f t="shared" ca="1" si="30"/>
        <v>-4· 4 -2y = -20</v>
      </c>
      <c r="AC14" s="7" t="str">
        <f t="shared" ca="1" si="31"/>
        <v>-4x -2·2 = -20</v>
      </c>
      <c r="AD14" s="7" t="str">
        <f t="shared" ca="1" si="32"/>
        <v>-4x -2·2 = -20</v>
      </c>
      <c r="AE14" s="7" t="str">
        <f t="shared" ca="1" si="33"/>
        <v>-16 -2y = -20</v>
      </c>
      <c r="AF14" s="7" t="str">
        <f t="shared" ca="1" si="34"/>
        <v>-4x -4 = -20</v>
      </c>
      <c r="AG14" s="7" t="str">
        <f t="shared" ca="1" si="35"/>
        <v>-4x -4 = -20</v>
      </c>
      <c r="AH14" s="7" t="str">
        <f t="shared" ca="1" si="36"/>
        <v>+16</v>
      </c>
      <c r="AI14" s="7" t="str">
        <f t="shared" ca="1" si="37"/>
        <v>+4</v>
      </c>
      <c r="AJ14" s="7" t="str">
        <f t="shared" ca="1" si="38"/>
        <v>| +4</v>
      </c>
      <c r="AK14" s="7" t="str">
        <f t="shared" ca="1" si="39"/>
        <v>-2y = -4</v>
      </c>
      <c r="AL14" s="7" t="str">
        <f t="shared" ca="1" si="40"/>
        <v>-4x = -16</v>
      </c>
      <c r="AM14" s="7" t="str">
        <f t="shared" ca="1" si="41"/>
        <v>-4x = -16</v>
      </c>
      <c r="AN14" s="7" t="str">
        <f t="shared" ca="1" si="42"/>
        <v>| :(-2)</v>
      </c>
      <c r="AO14" s="7" t="str">
        <f t="shared" ca="1" si="43"/>
        <v>| :(-4)</v>
      </c>
      <c r="AP14" s="7" t="str">
        <f t="shared" ca="1" si="44"/>
        <v>| :(-4)</v>
      </c>
      <c r="AQ14" s="7" t="str">
        <f t="shared" ca="1" si="45"/>
        <v>x = 4</v>
      </c>
      <c r="AR14" s="7" t="str">
        <f t="shared" ca="1" si="46"/>
        <v>L = { (4|2) }</v>
      </c>
    </row>
    <row r="15" spans="2:44" x14ac:dyDescent="0.25">
      <c r="B15" s="7">
        <f t="shared" ref="B15:B16" ca="1" si="50">_xlfn.RANK.EQ(C15,$C$3:$C$33,FALSE)</f>
        <v>17</v>
      </c>
      <c r="C15" s="7">
        <f t="shared" ca="1" si="8"/>
        <v>0</v>
      </c>
      <c r="D15" s="8" t="str">
        <f t="shared" ca="1" si="11"/>
        <v>-4x + 5y = 31</v>
      </c>
      <c r="E15" s="8" t="str">
        <f t="shared" ca="1" si="12"/>
        <v>3x + 2y = -6</v>
      </c>
      <c r="F15" s="7">
        <f t="shared" ca="1" si="13"/>
        <v>-4</v>
      </c>
      <c r="G15" s="7">
        <f t="shared" ca="1" si="9"/>
        <v>3</v>
      </c>
      <c r="H15" s="7">
        <f t="shared" ca="1" si="9"/>
        <v>-4</v>
      </c>
      <c r="I15" s="7">
        <f t="shared" ca="1" si="9"/>
        <v>5</v>
      </c>
      <c r="J15" s="7">
        <f t="shared" ca="1" si="14"/>
        <v>31</v>
      </c>
      <c r="K15" s="7">
        <f t="shared" ca="1" si="10"/>
        <v>3</v>
      </c>
      <c r="L15" s="7">
        <f t="shared" ca="1" si="10"/>
        <v>2</v>
      </c>
      <c r="M15" s="7">
        <f t="shared" ca="1" si="15"/>
        <v>-6</v>
      </c>
      <c r="N15" s="8">
        <f t="shared" ca="1" si="16"/>
        <v>12</v>
      </c>
      <c r="O15" s="8">
        <f t="shared" ca="1" si="17"/>
        <v>10</v>
      </c>
      <c r="P15" s="8">
        <f t="shared" ca="1" si="18"/>
        <v>10</v>
      </c>
      <c r="Q15" s="9">
        <f t="shared" ca="1" si="19"/>
        <v>-1</v>
      </c>
      <c r="R15" s="7" t="str">
        <f t="shared" ca="1" si="20"/>
        <v>| · (-2)</v>
      </c>
      <c r="S15" s="7" t="str">
        <f t="shared" ca="1" si="21"/>
        <v>| · 5</v>
      </c>
      <c r="T15" s="7">
        <f t="shared" ca="1" si="22"/>
        <v>-2</v>
      </c>
      <c r="U15" s="7">
        <f t="shared" ca="1" si="23"/>
        <v>5</v>
      </c>
      <c r="V15" s="7" t="str">
        <f t="shared" ca="1" si="24"/>
        <v>8x -10y = -62</v>
      </c>
      <c r="W15" s="7" t="str">
        <f t="shared" ca="1" si="25"/>
        <v>15x + 10y = -30</v>
      </c>
      <c r="X15" s="7" t="str">
        <f t="shared" ca="1" si="26"/>
        <v>23x = -92</v>
      </c>
      <c r="Y15" s="8" t="str">
        <f t="shared" ca="1" si="27"/>
        <v>| :23</v>
      </c>
      <c r="Z15" s="7" t="str">
        <f t="shared" ca="1" si="28"/>
        <v>x = -4</v>
      </c>
      <c r="AA15" s="8">
        <f t="shared" ca="1" si="29"/>
        <v>0</v>
      </c>
      <c r="AB15" s="8" t="str">
        <f t="shared" ca="1" si="30"/>
        <v>-4· (-4) + 5y = 31</v>
      </c>
      <c r="AC15" s="7" t="str">
        <f t="shared" ca="1" si="31"/>
        <v>-4x + 5·3 = 31</v>
      </c>
      <c r="AD15" s="7" t="str">
        <f t="shared" ca="1" si="32"/>
        <v>-4· (-4) + 5y = 31</v>
      </c>
      <c r="AE15" s="7" t="str">
        <f t="shared" ca="1" si="33"/>
        <v>16 + 5y = 31</v>
      </c>
      <c r="AF15" s="7" t="str">
        <f t="shared" ca="1" si="34"/>
        <v>-4x + 15 = 31</v>
      </c>
      <c r="AG15" s="7" t="str">
        <f t="shared" ca="1" si="35"/>
        <v>16 + 5y = 31</v>
      </c>
      <c r="AH15" s="7">
        <f t="shared" ca="1" si="36"/>
        <v>-16</v>
      </c>
      <c r="AI15" s="7">
        <f t="shared" ca="1" si="37"/>
        <v>-15</v>
      </c>
      <c r="AJ15" s="7" t="str">
        <f t="shared" ca="1" si="38"/>
        <v>| -16</v>
      </c>
      <c r="AK15" s="7" t="str">
        <f t="shared" ca="1" si="39"/>
        <v>5y = 15</v>
      </c>
      <c r="AL15" s="7" t="str">
        <f t="shared" ca="1" si="40"/>
        <v>-4x = 16</v>
      </c>
      <c r="AM15" s="7" t="str">
        <f t="shared" ca="1" si="41"/>
        <v>5y = 15</v>
      </c>
      <c r="AN15" s="7" t="str">
        <f t="shared" ca="1" si="42"/>
        <v>| :5</v>
      </c>
      <c r="AO15" s="7" t="str">
        <f t="shared" ca="1" si="43"/>
        <v>| :(-4)</v>
      </c>
      <c r="AP15" s="7" t="str">
        <f t="shared" ca="1" si="44"/>
        <v>| :5</v>
      </c>
      <c r="AQ15" s="7" t="str">
        <f t="shared" ca="1" si="45"/>
        <v>y = 3</v>
      </c>
      <c r="AR15" s="7" t="str">
        <f t="shared" ca="1" si="46"/>
        <v>L = { (-4|3) }</v>
      </c>
    </row>
    <row r="16" spans="2:44" x14ac:dyDescent="0.25">
      <c r="B16" s="7">
        <f t="shared" ca="1" si="50"/>
        <v>17</v>
      </c>
      <c r="C16" s="7">
        <f t="shared" ca="1" si="8"/>
        <v>0</v>
      </c>
      <c r="D16" s="8" t="str">
        <f t="shared" ca="1" si="11"/>
        <v>5x -2y = -17</v>
      </c>
      <c r="E16" s="8" t="str">
        <f t="shared" ca="1" si="12"/>
        <v>-5x -2y = 13</v>
      </c>
      <c r="F16" s="7">
        <f t="shared" ca="1" si="13"/>
        <v>-3</v>
      </c>
      <c r="G16" s="7">
        <f t="shared" ca="1" si="9"/>
        <v>1</v>
      </c>
      <c r="H16" s="7">
        <f t="shared" ca="1" si="9"/>
        <v>5</v>
      </c>
      <c r="I16" s="7">
        <f t="shared" ca="1" si="9"/>
        <v>-2</v>
      </c>
      <c r="J16" s="7">
        <f t="shared" ca="1" si="14"/>
        <v>-17</v>
      </c>
      <c r="K16" s="7">
        <f t="shared" ca="1" si="10"/>
        <v>-5</v>
      </c>
      <c r="L16" s="7">
        <f t="shared" ca="1" si="10"/>
        <v>-2</v>
      </c>
      <c r="M16" s="7">
        <f t="shared" ca="1" si="15"/>
        <v>13</v>
      </c>
      <c r="N16" s="8">
        <f t="shared" ca="1" si="16"/>
        <v>5</v>
      </c>
      <c r="O16" s="8">
        <f t="shared" ca="1" si="17"/>
        <v>2</v>
      </c>
      <c r="P16" s="8">
        <f t="shared" ca="1" si="18"/>
        <v>2</v>
      </c>
      <c r="Q16" s="9">
        <f t="shared" ca="1" si="19"/>
        <v>-1</v>
      </c>
      <c r="R16" s="7" t="str">
        <f t="shared" ca="1" si="20"/>
        <v>| · (-1)</v>
      </c>
      <c r="S16" s="7" t="str">
        <f t="shared" ca="1" si="21"/>
        <v>| · 1</v>
      </c>
      <c r="T16" s="7">
        <f t="shared" ca="1" si="22"/>
        <v>-1</v>
      </c>
      <c r="U16" s="7">
        <f t="shared" ca="1" si="23"/>
        <v>1</v>
      </c>
      <c r="V16" s="7" t="str">
        <f t="shared" ca="1" si="24"/>
        <v>-5x + 2y = 17</v>
      </c>
      <c r="W16" s="7" t="str">
        <f t="shared" ca="1" si="25"/>
        <v>-5x -2y = 13</v>
      </c>
      <c r="X16" s="7" t="str">
        <f t="shared" ca="1" si="26"/>
        <v>-10x = 30</v>
      </c>
      <c r="Y16" s="8" t="str">
        <f t="shared" ca="1" si="27"/>
        <v>| :(-10)</v>
      </c>
      <c r="Z16" s="7" t="str">
        <f t="shared" ca="1" si="28"/>
        <v>x = -3</v>
      </c>
      <c r="AA16" s="8">
        <f t="shared" ca="1" si="29"/>
        <v>0</v>
      </c>
      <c r="AB16" s="8" t="str">
        <f t="shared" ca="1" si="30"/>
        <v>5· (-3) -2y = -17</v>
      </c>
      <c r="AC16" s="7" t="str">
        <f t="shared" ca="1" si="31"/>
        <v>5x -2·1 = -17</v>
      </c>
      <c r="AD16" s="7" t="str">
        <f t="shared" ca="1" si="32"/>
        <v>5· (-3) -2y = -17</v>
      </c>
      <c r="AE16" s="7" t="str">
        <f t="shared" ca="1" si="33"/>
        <v>-15 -2y = -17</v>
      </c>
      <c r="AF16" s="7" t="str">
        <f t="shared" ca="1" si="34"/>
        <v>5x -2 = -17</v>
      </c>
      <c r="AG16" s="7" t="str">
        <f t="shared" ca="1" si="35"/>
        <v>-15 -2y = -17</v>
      </c>
      <c r="AH16" s="7" t="str">
        <f t="shared" ca="1" si="36"/>
        <v>+15</v>
      </c>
      <c r="AI16" s="7" t="str">
        <f t="shared" ca="1" si="37"/>
        <v>+2</v>
      </c>
      <c r="AJ16" s="7" t="str">
        <f t="shared" ca="1" si="38"/>
        <v>| +15</v>
      </c>
      <c r="AK16" s="7" t="str">
        <f t="shared" ca="1" si="39"/>
        <v>-2y = -2</v>
      </c>
      <c r="AL16" s="7" t="str">
        <f t="shared" ca="1" si="40"/>
        <v>5x = -15</v>
      </c>
      <c r="AM16" s="7" t="str">
        <f t="shared" ca="1" si="41"/>
        <v>-2y = -2</v>
      </c>
      <c r="AN16" s="7" t="str">
        <f t="shared" ca="1" si="42"/>
        <v>| :(-2)</v>
      </c>
      <c r="AO16" s="7" t="str">
        <f t="shared" ca="1" si="43"/>
        <v>| :5</v>
      </c>
      <c r="AP16" s="7" t="str">
        <f t="shared" ca="1" si="44"/>
        <v>| :(-2)</v>
      </c>
      <c r="AQ16" s="7" t="str">
        <f t="shared" ca="1" si="45"/>
        <v>y = 1</v>
      </c>
      <c r="AR16" s="7" t="str">
        <f t="shared" ca="1" si="46"/>
        <v>L = { (-3|1) }</v>
      </c>
    </row>
    <row r="17" spans="2:44" x14ac:dyDescent="0.25">
      <c r="B17" s="7">
        <f ca="1">_xlfn.RANK.EQ(C17,$C$3:$C$33,FALSE)</f>
        <v>16</v>
      </c>
      <c r="C17" s="7">
        <f t="shared" ca="1" si="8"/>
        <v>4.5613254733028907E-2</v>
      </c>
      <c r="D17" s="8" t="str">
        <f t="shared" ca="1" si="11"/>
        <v>1x -5y = -18</v>
      </c>
      <c r="E17" s="8" t="str">
        <f t="shared" ca="1" si="12"/>
        <v>-2x + 3y = 15</v>
      </c>
      <c r="F17" s="7">
        <f t="shared" ca="1" si="13"/>
        <v>-3</v>
      </c>
      <c r="G17" s="7">
        <f t="shared" ca="1" si="9"/>
        <v>3</v>
      </c>
      <c r="H17" s="7">
        <f t="shared" ca="1" si="9"/>
        <v>1</v>
      </c>
      <c r="I17" s="7">
        <f t="shared" ca="1" si="9"/>
        <v>-5</v>
      </c>
      <c r="J17" s="7">
        <f t="shared" ca="1" si="14"/>
        <v>-18</v>
      </c>
      <c r="K17" s="7">
        <f t="shared" ca="1" si="10"/>
        <v>-2</v>
      </c>
      <c r="L17" s="7">
        <f t="shared" ca="1" si="10"/>
        <v>3</v>
      </c>
      <c r="M17" s="7">
        <f t="shared" ca="1" si="15"/>
        <v>15</v>
      </c>
      <c r="N17" s="8">
        <f t="shared" ca="1" si="16"/>
        <v>2</v>
      </c>
      <c r="O17" s="8">
        <f t="shared" ca="1" si="17"/>
        <v>15</v>
      </c>
      <c r="P17" s="8">
        <f t="shared" ca="1" si="18"/>
        <v>2</v>
      </c>
      <c r="Q17" s="9">
        <f t="shared" ca="1" si="19"/>
        <v>1</v>
      </c>
      <c r="R17" s="7" t="str">
        <f t="shared" ca="1" si="20"/>
        <v>| · 2</v>
      </c>
      <c r="S17" s="7" t="str">
        <f t="shared" ca="1" si="21"/>
        <v>| · 1</v>
      </c>
      <c r="T17" s="7">
        <f t="shared" ca="1" si="22"/>
        <v>2</v>
      </c>
      <c r="U17" s="7">
        <f t="shared" ca="1" si="23"/>
        <v>1</v>
      </c>
      <c r="V17" s="7" t="str">
        <f t="shared" ca="1" si="24"/>
        <v>2x -10y = -36</v>
      </c>
      <c r="W17" s="7" t="str">
        <f t="shared" ca="1" si="25"/>
        <v>-2x + 3y = 15</v>
      </c>
      <c r="X17" s="7" t="str">
        <f t="shared" ca="1" si="26"/>
        <v>-7y = -21</v>
      </c>
      <c r="Y17" s="8" t="str">
        <f t="shared" ca="1" si="27"/>
        <v>| : (-7)</v>
      </c>
      <c r="Z17" s="7" t="str">
        <f t="shared" ca="1" si="28"/>
        <v>y = 3</v>
      </c>
      <c r="AA17" s="8">
        <f t="shared" ca="1" si="29"/>
        <v>1</v>
      </c>
      <c r="AB17" s="8" t="str">
        <f t="shared" ca="1" si="30"/>
        <v>1· (-3) -5y = -18</v>
      </c>
      <c r="AC17" s="7" t="str">
        <f t="shared" ca="1" si="31"/>
        <v>1x -5·3 = -18</v>
      </c>
      <c r="AD17" s="7" t="str">
        <f t="shared" ca="1" si="32"/>
        <v>1x -5·3 = -18</v>
      </c>
      <c r="AE17" s="7" t="str">
        <f t="shared" ca="1" si="33"/>
        <v>-3 -5y = -18</v>
      </c>
      <c r="AF17" s="7" t="str">
        <f t="shared" ca="1" si="34"/>
        <v>1x -15 = -18</v>
      </c>
      <c r="AG17" s="7" t="str">
        <f t="shared" ca="1" si="35"/>
        <v>1x -15 = -18</v>
      </c>
      <c r="AH17" s="7" t="str">
        <f t="shared" ca="1" si="36"/>
        <v>+3</v>
      </c>
      <c r="AI17" s="7" t="str">
        <f t="shared" ca="1" si="37"/>
        <v>+15</v>
      </c>
      <c r="AJ17" s="7" t="str">
        <f t="shared" ca="1" si="38"/>
        <v>| +15</v>
      </c>
      <c r="AK17" s="7" t="str">
        <f t="shared" ca="1" si="39"/>
        <v>-5y = -15</v>
      </c>
      <c r="AL17" s="7" t="str">
        <f t="shared" ca="1" si="40"/>
        <v>1x = -3</v>
      </c>
      <c r="AM17" s="7" t="str">
        <f t="shared" ca="1" si="41"/>
        <v>1x = -3</v>
      </c>
      <c r="AN17" s="7" t="str">
        <f t="shared" ca="1" si="42"/>
        <v>| :(-5)</v>
      </c>
      <c r="AO17" s="7" t="str">
        <f t="shared" ca="1" si="43"/>
        <v>| :1</v>
      </c>
      <c r="AP17" s="7" t="str">
        <f t="shared" ca="1" si="44"/>
        <v>| :1</v>
      </c>
      <c r="AQ17" s="7" t="str">
        <f t="shared" ca="1" si="45"/>
        <v>x = -3</v>
      </c>
      <c r="AR17" s="7" t="str">
        <f t="shared" ca="1" si="46"/>
        <v>L = { (-3|3) }</v>
      </c>
    </row>
    <row r="18" spans="2:44" x14ac:dyDescent="0.25">
      <c r="B18" s="7">
        <f t="shared" ref="B18:B19" ca="1" si="51">_xlfn.RANK.EQ(C18,$C$3:$C$33,FALSE)</f>
        <v>6</v>
      </c>
      <c r="C18" s="7">
        <f t="shared" ca="1" si="8"/>
        <v>0.70649705585629308</v>
      </c>
      <c r="D18" s="8" t="str">
        <f t="shared" ca="1" si="11"/>
        <v>-1x + 3y = -7</v>
      </c>
      <c r="E18" s="8" t="str">
        <f t="shared" ca="1" si="12"/>
        <v>-2x + 2y = -2</v>
      </c>
      <c r="F18" s="7">
        <f t="shared" ca="1" si="13"/>
        <v>-2</v>
      </c>
      <c r="G18" s="7">
        <f t="shared" ca="1" si="9"/>
        <v>-3</v>
      </c>
      <c r="H18" s="7">
        <f t="shared" ca="1" si="9"/>
        <v>-1</v>
      </c>
      <c r="I18" s="7">
        <f t="shared" ca="1" si="9"/>
        <v>3</v>
      </c>
      <c r="J18" s="7">
        <f t="shared" ca="1" si="14"/>
        <v>-7</v>
      </c>
      <c r="K18" s="7">
        <f t="shared" ca="1" si="10"/>
        <v>-2</v>
      </c>
      <c r="L18" s="7">
        <f t="shared" ca="1" si="10"/>
        <v>2</v>
      </c>
      <c r="M18" s="7">
        <f t="shared" ca="1" si="15"/>
        <v>-2</v>
      </c>
      <c r="N18" s="8">
        <f t="shared" ca="1" si="16"/>
        <v>2</v>
      </c>
      <c r="O18" s="8">
        <f t="shared" ca="1" si="17"/>
        <v>6</v>
      </c>
      <c r="P18" s="8">
        <f t="shared" ca="1" si="18"/>
        <v>2</v>
      </c>
      <c r="Q18" s="9">
        <f t="shared" ca="1" si="19"/>
        <v>-1</v>
      </c>
      <c r="R18" s="7" t="str">
        <f t="shared" ca="1" si="20"/>
        <v>| · (-2)</v>
      </c>
      <c r="S18" s="7" t="str">
        <f t="shared" ca="1" si="21"/>
        <v>| · 1</v>
      </c>
      <c r="T18" s="7">
        <f t="shared" ca="1" si="22"/>
        <v>-2</v>
      </c>
      <c r="U18" s="7">
        <f t="shared" ca="1" si="23"/>
        <v>1</v>
      </c>
      <c r="V18" s="7" t="str">
        <f t="shared" ca="1" si="24"/>
        <v>2x -6y = 14</v>
      </c>
      <c r="W18" s="7" t="str">
        <f t="shared" ca="1" si="25"/>
        <v>-2x + 2y = -2</v>
      </c>
      <c r="X18" s="7" t="str">
        <f t="shared" ca="1" si="26"/>
        <v>-4y = 12</v>
      </c>
      <c r="Y18" s="8" t="str">
        <f t="shared" ca="1" si="27"/>
        <v>| : (-4)</v>
      </c>
      <c r="Z18" s="7" t="str">
        <f t="shared" ca="1" si="28"/>
        <v>y = -3</v>
      </c>
      <c r="AA18" s="8">
        <f t="shared" ca="1" si="29"/>
        <v>1</v>
      </c>
      <c r="AB18" s="8" t="str">
        <f t="shared" ca="1" si="30"/>
        <v>-1· (-2) + 3y = -7</v>
      </c>
      <c r="AC18" s="7" t="str">
        <f t="shared" ca="1" si="31"/>
        <v>-1x + 3·(-3) = -7</v>
      </c>
      <c r="AD18" s="7" t="str">
        <f t="shared" ca="1" si="32"/>
        <v>-1x + 3·(-3) = -7</v>
      </c>
      <c r="AE18" s="7" t="str">
        <f t="shared" ca="1" si="33"/>
        <v>2 + 3y = -7</v>
      </c>
      <c r="AF18" s="7" t="str">
        <f t="shared" ca="1" si="34"/>
        <v>-1x -9 = -7</v>
      </c>
      <c r="AG18" s="7" t="str">
        <f t="shared" ca="1" si="35"/>
        <v>-1x -9 = -7</v>
      </c>
      <c r="AH18" s="7">
        <f t="shared" ca="1" si="36"/>
        <v>-2</v>
      </c>
      <c r="AI18" s="7" t="str">
        <f t="shared" ca="1" si="37"/>
        <v>+9</v>
      </c>
      <c r="AJ18" s="7" t="str">
        <f t="shared" ca="1" si="38"/>
        <v>| +9</v>
      </c>
      <c r="AK18" s="7" t="str">
        <f t="shared" ca="1" si="39"/>
        <v>3y = -9</v>
      </c>
      <c r="AL18" s="7" t="str">
        <f t="shared" ca="1" si="40"/>
        <v>-1x = 2</v>
      </c>
      <c r="AM18" s="7" t="str">
        <f t="shared" ca="1" si="41"/>
        <v>-1x = 2</v>
      </c>
      <c r="AN18" s="7" t="str">
        <f t="shared" ca="1" si="42"/>
        <v>| :3</v>
      </c>
      <c r="AO18" s="7" t="str">
        <f t="shared" ca="1" si="43"/>
        <v>| :(-1)</v>
      </c>
      <c r="AP18" s="7" t="str">
        <f t="shared" ca="1" si="44"/>
        <v>| :(-1)</v>
      </c>
      <c r="AQ18" s="7" t="str">
        <f t="shared" ca="1" si="45"/>
        <v>x = -2</v>
      </c>
      <c r="AR18" s="7" t="str">
        <f t="shared" ca="1" si="46"/>
        <v>L = { (-2|-3) }</v>
      </c>
    </row>
    <row r="19" spans="2:44" x14ac:dyDescent="0.25">
      <c r="B19" s="7">
        <f t="shared" ca="1" si="51"/>
        <v>3</v>
      </c>
      <c r="C19" s="7">
        <f ca="1">IF(OR(I19*T19+U19*L19=0,P19=1,I19=1,L19=1,AND(T19=1,U19=1)),0,RAND())</f>
        <v>0.88495174741107041</v>
      </c>
      <c r="D19" s="8" t="str">
        <f t="shared" ca="1" si="11"/>
        <v>-1x -5y = -14</v>
      </c>
      <c r="E19" s="8" t="str">
        <f t="shared" ca="1" si="12"/>
        <v>-5x + 2y = -16</v>
      </c>
      <c r="F19" s="7">
        <f t="shared" ca="1" si="13"/>
        <v>4</v>
      </c>
      <c r="G19" s="7">
        <f t="shared" ref="G19:I33" ca="1" si="52">(-1)^RANDBETWEEN(1,2)*RANDBETWEEN(1,5)</f>
        <v>2</v>
      </c>
      <c r="H19" s="7">
        <f t="shared" ca="1" si="52"/>
        <v>-1</v>
      </c>
      <c r="I19" s="7">
        <f t="shared" ca="1" si="52"/>
        <v>-5</v>
      </c>
      <c r="J19" s="7">
        <f t="shared" ca="1" si="14"/>
        <v>-14</v>
      </c>
      <c r="K19" s="7">
        <f t="shared" ref="K19:L33" ca="1" si="53">(-1)^RANDBETWEEN(1,2)*RANDBETWEEN(1,5)</f>
        <v>-5</v>
      </c>
      <c r="L19" s="7">
        <f t="shared" ca="1" si="53"/>
        <v>2</v>
      </c>
      <c r="M19" s="7">
        <f t="shared" ca="1" si="15"/>
        <v>-16</v>
      </c>
      <c r="N19" s="8">
        <f t="shared" ca="1" si="16"/>
        <v>5</v>
      </c>
      <c r="O19" s="8">
        <f t="shared" ca="1" si="17"/>
        <v>10</v>
      </c>
      <c r="P19" s="8">
        <f t="shared" ca="1" si="18"/>
        <v>5</v>
      </c>
      <c r="Q19" s="9">
        <f t="shared" ca="1" si="19"/>
        <v>-1</v>
      </c>
      <c r="R19" s="7" t="str">
        <f t="shared" ca="1" si="20"/>
        <v>| · (-5)</v>
      </c>
      <c r="S19" s="7" t="str">
        <f t="shared" ca="1" si="21"/>
        <v>| · 1</v>
      </c>
      <c r="T19" s="7">
        <f t="shared" ca="1" si="22"/>
        <v>-5</v>
      </c>
      <c r="U19" s="7">
        <f t="shared" ca="1" si="23"/>
        <v>1</v>
      </c>
      <c r="V19" s="7" t="str">
        <f t="shared" ca="1" si="24"/>
        <v>5x + 25y = 70</v>
      </c>
      <c r="W19" s="7" t="str">
        <f t="shared" ca="1" si="25"/>
        <v>-5x + 2y = -16</v>
      </c>
      <c r="X19" s="7" t="str">
        <f t="shared" ca="1" si="26"/>
        <v>27y = 54</v>
      </c>
      <c r="Y19" s="8" t="str">
        <f t="shared" ca="1" si="27"/>
        <v>| : 27</v>
      </c>
      <c r="Z19" s="7" t="str">
        <f t="shared" ca="1" si="28"/>
        <v>y = 2</v>
      </c>
      <c r="AA19" s="8">
        <f t="shared" ca="1" si="29"/>
        <v>1</v>
      </c>
      <c r="AB19" s="8" t="str">
        <f t="shared" ca="1" si="30"/>
        <v>-1· 4 -5y = -14</v>
      </c>
      <c r="AC19" s="7" t="str">
        <f t="shared" ca="1" si="31"/>
        <v>-1x -5·2 = -14</v>
      </c>
      <c r="AD19" s="7" t="str">
        <f t="shared" ca="1" si="32"/>
        <v>-1x -5·2 = -14</v>
      </c>
      <c r="AE19" s="7" t="str">
        <f t="shared" ca="1" si="33"/>
        <v>-4 -5y = -14</v>
      </c>
      <c r="AF19" s="7" t="str">
        <f t="shared" ca="1" si="34"/>
        <v>-1x -10 = -14</v>
      </c>
      <c r="AG19" s="7" t="str">
        <f t="shared" ca="1" si="35"/>
        <v>-1x -10 = -14</v>
      </c>
      <c r="AH19" s="7" t="str">
        <f t="shared" ca="1" si="36"/>
        <v>+4</v>
      </c>
      <c r="AI19" s="7" t="str">
        <f t="shared" ca="1" si="37"/>
        <v>+10</v>
      </c>
      <c r="AJ19" s="7" t="str">
        <f t="shared" ca="1" si="38"/>
        <v>| +10</v>
      </c>
      <c r="AK19" s="7" t="str">
        <f t="shared" ca="1" si="39"/>
        <v>-5y = -10</v>
      </c>
      <c r="AL19" s="7" t="str">
        <f t="shared" ca="1" si="40"/>
        <v>-1x = -4</v>
      </c>
      <c r="AM19" s="7" t="str">
        <f t="shared" ca="1" si="41"/>
        <v>-1x = -4</v>
      </c>
      <c r="AN19" s="7" t="str">
        <f t="shared" ca="1" si="42"/>
        <v>| :(-5)</v>
      </c>
      <c r="AO19" s="7" t="str">
        <f t="shared" ca="1" si="43"/>
        <v>| :(-1)</v>
      </c>
      <c r="AP19" s="7" t="str">
        <f t="shared" ca="1" si="44"/>
        <v>| :(-1)</v>
      </c>
      <c r="AQ19" s="7" t="str">
        <f t="shared" ca="1" si="45"/>
        <v>x = 4</v>
      </c>
      <c r="AR19" s="7" t="str">
        <f t="shared" ca="1" si="46"/>
        <v>L = { (4|2) }</v>
      </c>
    </row>
    <row r="20" spans="2:44" x14ac:dyDescent="0.25">
      <c r="B20" s="7">
        <f ca="1">_xlfn.RANK.EQ(C20,$C$3:$C$33,FALSE)</f>
        <v>15</v>
      </c>
      <c r="C20" s="7">
        <f t="shared" ref="C20:C33" ca="1" si="54">IF(OR(I20*T20+U20*L20=0,P20=1,I20=1,L20=1,AND(T20=1,U20=1)),0,RAND())</f>
        <v>4.7025024692424422E-2</v>
      </c>
      <c r="D20" s="8" t="str">
        <f t="shared" ca="1" si="11"/>
        <v>-3x + 5y = 40</v>
      </c>
      <c r="E20" s="8" t="str">
        <f t="shared" ca="1" si="12"/>
        <v>1x + 2y = 5</v>
      </c>
      <c r="F20" s="7">
        <f t="shared" ca="1" si="13"/>
        <v>-5</v>
      </c>
      <c r="G20" s="7">
        <f t="shared" ca="1" si="52"/>
        <v>5</v>
      </c>
      <c r="H20" s="7">
        <f t="shared" ca="1" si="52"/>
        <v>-3</v>
      </c>
      <c r="I20" s="7">
        <f t="shared" ca="1" si="52"/>
        <v>5</v>
      </c>
      <c r="J20" s="7">
        <f t="shared" ca="1" si="14"/>
        <v>40</v>
      </c>
      <c r="K20" s="7">
        <f t="shared" ca="1" si="53"/>
        <v>1</v>
      </c>
      <c r="L20" s="7">
        <f t="shared" ca="1" si="53"/>
        <v>2</v>
      </c>
      <c r="M20" s="7">
        <f t="shared" ca="1" si="15"/>
        <v>5</v>
      </c>
      <c r="N20" s="8">
        <f t="shared" ca="1" si="16"/>
        <v>3</v>
      </c>
      <c r="O20" s="8">
        <f t="shared" ca="1" si="17"/>
        <v>10</v>
      </c>
      <c r="P20" s="8">
        <f t="shared" ca="1" si="18"/>
        <v>3</v>
      </c>
      <c r="Q20" s="9">
        <f t="shared" ca="1" si="19"/>
        <v>1</v>
      </c>
      <c r="R20" s="7" t="str">
        <f t="shared" ca="1" si="20"/>
        <v>| · 1</v>
      </c>
      <c r="S20" s="7" t="str">
        <f t="shared" ca="1" si="21"/>
        <v>| · 3</v>
      </c>
      <c r="T20" s="7">
        <f t="shared" ca="1" si="22"/>
        <v>1</v>
      </c>
      <c r="U20" s="7">
        <f t="shared" ca="1" si="23"/>
        <v>3</v>
      </c>
      <c r="V20" s="7" t="str">
        <f t="shared" ca="1" si="24"/>
        <v>-3x + 5y = 40</v>
      </c>
      <c r="W20" s="7" t="str">
        <f t="shared" ca="1" si="25"/>
        <v>3x + 6y = 15</v>
      </c>
      <c r="X20" s="7" t="str">
        <f t="shared" ca="1" si="26"/>
        <v>11y = 55</v>
      </c>
      <c r="Y20" s="8" t="str">
        <f t="shared" ca="1" si="27"/>
        <v>| : 11</v>
      </c>
      <c r="Z20" s="7" t="str">
        <f t="shared" ca="1" si="28"/>
        <v>y = 5</v>
      </c>
      <c r="AA20" s="8">
        <f t="shared" ca="1" si="29"/>
        <v>1</v>
      </c>
      <c r="AB20" s="8" t="str">
        <f t="shared" ca="1" si="30"/>
        <v>-3· (-5) + 5y = 40</v>
      </c>
      <c r="AC20" s="7" t="str">
        <f t="shared" ca="1" si="31"/>
        <v>-3x + 5·5 = 40</v>
      </c>
      <c r="AD20" s="7" t="str">
        <f t="shared" ca="1" si="32"/>
        <v>-3x + 5·5 = 40</v>
      </c>
      <c r="AE20" s="7" t="str">
        <f t="shared" ca="1" si="33"/>
        <v>15 + 5y = 40</v>
      </c>
      <c r="AF20" s="7" t="str">
        <f t="shared" ca="1" si="34"/>
        <v>-3x + 25 = 40</v>
      </c>
      <c r="AG20" s="7" t="str">
        <f t="shared" ca="1" si="35"/>
        <v>-3x + 25 = 40</v>
      </c>
      <c r="AH20" s="7">
        <f t="shared" ca="1" si="36"/>
        <v>-15</v>
      </c>
      <c r="AI20" s="7">
        <f t="shared" ca="1" si="37"/>
        <v>-25</v>
      </c>
      <c r="AJ20" s="7" t="str">
        <f t="shared" ca="1" si="38"/>
        <v>| -25</v>
      </c>
      <c r="AK20" s="7" t="str">
        <f t="shared" ca="1" si="39"/>
        <v>5y = 25</v>
      </c>
      <c r="AL20" s="7" t="str">
        <f t="shared" ca="1" si="40"/>
        <v>-3x = 15</v>
      </c>
      <c r="AM20" s="7" t="str">
        <f t="shared" ca="1" si="41"/>
        <v>-3x = 15</v>
      </c>
      <c r="AN20" s="7" t="str">
        <f t="shared" ca="1" si="42"/>
        <v>| :5</v>
      </c>
      <c r="AO20" s="7" t="str">
        <f t="shared" ca="1" si="43"/>
        <v>| :(-3)</v>
      </c>
      <c r="AP20" s="7" t="str">
        <f t="shared" ca="1" si="44"/>
        <v>| :(-3)</v>
      </c>
      <c r="AQ20" s="7" t="str">
        <f t="shared" ca="1" si="45"/>
        <v>x = -5</v>
      </c>
      <c r="AR20" s="7" t="str">
        <f t="shared" ca="1" si="46"/>
        <v>L = { (-5|5) }</v>
      </c>
    </row>
    <row r="21" spans="2:44" x14ac:dyDescent="0.25">
      <c r="B21" s="7">
        <f t="shared" ref="B21:B22" ca="1" si="55">_xlfn.RANK.EQ(C21,$C$3:$C$33,FALSE)</f>
        <v>11</v>
      </c>
      <c r="C21" s="7">
        <f t="shared" ca="1" si="54"/>
        <v>0.30850875697963465</v>
      </c>
      <c r="D21" s="8" t="str">
        <f t="shared" ca="1" si="11"/>
        <v>2x -3y = -4</v>
      </c>
      <c r="E21" s="8" t="str">
        <f t="shared" ca="1" si="12"/>
        <v>2x + 4y = 24</v>
      </c>
      <c r="F21" s="7">
        <f t="shared" ca="1" si="13"/>
        <v>4</v>
      </c>
      <c r="G21" s="7">
        <f t="shared" ca="1" si="52"/>
        <v>4</v>
      </c>
      <c r="H21" s="7">
        <f t="shared" ca="1" si="52"/>
        <v>2</v>
      </c>
      <c r="I21" s="7">
        <f t="shared" ca="1" si="52"/>
        <v>-3</v>
      </c>
      <c r="J21" s="7">
        <f t="shared" ca="1" si="14"/>
        <v>-4</v>
      </c>
      <c r="K21" s="7">
        <f t="shared" ca="1" si="53"/>
        <v>2</v>
      </c>
      <c r="L21" s="7">
        <f t="shared" ca="1" si="53"/>
        <v>4</v>
      </c>
      <c r="M21" s="7">
        <f t="shared" ca="1" si="15"/>
        <v>24</v>
      </c>
      <c r="N21" s="8">
        <f t="shared" ca="1" si="16"/>
        <v>2</v>
      </c>
      <c r="O21" s="8">
        <f t="shared" ca="1" si="17"/>
        <v>12</v>
      </c>
      <c r="P21" s="8">
        <f t="shared" ca="1" si="18"/>
        <v>2</v>
      </c>
      <c r="Q21" s="9">
        <f t="shared" ca="1" si="19"/>
        <v>-1</v>
      </c>
      <c r="R21" s="7" t="str">
        <f t="shared" ca="1" si="20"/>
        <v>| · (-1)</v>
      </c>
      <c r="S21" s="7" t="str">
        <f t="shared" ca="1" si="21"/>
        <v>| · 1</v>
      </c>
      <c r="T21" s="7">
        <f t="shared" ca="1" si="22"/>
        <v>-1</v>
      </c>
      <c r="U21" s="7">
        <f t="shared" ca="1" si="23"/>
        <v>1</v>
      </c>
      <c r="V21" s="7" t="str">
        <f t="shared" ca="1" si="24"/>
        <v>-2x + 3y = 4</v>
      </c>
      <c r="W21" s="7" t="str">
        <f t="shared" ca="1" si="25"/>
        <v>2x + 4y = 24</v>
      </c>
      <c r="X21" s="7" t="str">
        <f t="shared" ca="1" si="26"/>
        <v>7y = 28</v>
      </c>
      <c r="Y21" s="8" t="str">
        <f t="shared" ca="1" si="27"/>
        <v>| : 7</v>
      </c>
      <c r="Z21" s="7" t="str">
        <f t="shared" ca="1" si="28"/>
        <v>y = 4</v>
      </c>
      <c r="AA21" s="8">
        <f t="shared" ca="1" si="29"/>
        <v>1</v>
      </c>
      <c r="AB21" s="8" t="str">
        <f t="shared" ca="1" si="30"/>
        <v>2· 4 -3y = -4</v>
      </c>
      <c r="AC21" s="7" t="str">
        <f t="shared" ca="1" si="31"/>
        <v>2x -3·4 = -4</v>
      </c>
      <c r="AD21" s="7" t="str">
        <f t="shared" ca="1" si="32"/>
        <v>2x -3·4 = -4</v>
      </c>
      <c r="AE21" s="7" t="str">
        <f t="shared" ca="1" si="33"/>
        <v>8 -3y = -4</v>
      </c>
      <c r="AF21" s="7" t="str">
        <f t="shared" ca="1" si="34"/>
        <v>2x -12 = -4</v>
      </c>
      <c r="AG21" s="7" t="str">
        <f t="shared" ca="1" si="35"/>
        <v>2x -12 = -4</v>
      </c>
      <c r="AH21" s="7">
        <f t="shared" ca="1" si="36"/>
        <v>-8</v>
      </c>
      <c r="AI21" s="7" t="str">
        <f t="shared" ca="1" si="37"/>
        <v>+12</v>
      </c>
      <c r="AJ21" s="7" t="str">
        <f t="shared" ca="1" si="38"/>
        <v>| +12</v>
      </c>
      <c r="AK21" s="7" t="str">
        <f t="shared" ca="1" si="39"/>
        <v>-3y = -12</v>
      </c>
      <c r="AL21" s="7" t="str">
        <f t="shared" ca="1" si="40"/>
        <v>2x = 8</v>
      </c>
      <c r="AM21" s="7" t="str">
        <f t="shared" ca="1" si="41"/>
        <v>2x = 8</v>
      </c>
      <c r="AN21" s="7" t="str">
        <f t="shared" ca="1" si="42"/>
        <v>| :(-3)</v>
      </c>
      <c r="AO21" s="7" t="str">
        <f t="shared" ca="1" si="43"/>
        <v>| :2</v>
      </c>
      <c r="AP21" s="7" t="str">
        <f t="shared" ca="1" si="44"/>
        <v>| :2</v>
      </c>
      <c r="AQ21" s="7" t="str">
        <f t="shared" ca="1" si="45"/>
        <v>x = 4</v>
      </c>
      <c r="AR21" s="7" t="str">
        <f t="shared" ca="1" si="46"/>
        <v>L = { (4|4) }</v>
      </c>
    </row>
    <row r="22" spans="2:44" x14ac:dyDescent="0.25">
      <c r="B22" s="7">
        <f t="shared" ca="1" si="55"/>
        <v>17</v>
      </c>
      <c r="C22" s="7">
        <f t="shared" ca="1" si="54"/>
        <v>0</v>
      </c>
      <c r="D22" s="8" t="str">
        <f t="shared" ca="1" si="11"/>
        <v>-2x + 1y = -12</v>
      </c>
      <c r="E22" s="8" t="str">
        <f t="shared" ca="1" si="12"/>
        <v>-2x + 5y = -28</v>
      </c>
      <c r="F22" s="7">
        <f t="shared" ca="1" si="13"/>
        <v>4</v>
      </c>
      <c r="G22" s="7">
        <f t="shared" ca="1" si="52"/>
        <v>-4</v>
      </c>
      <c r="H22" s="7">
        <f t="shared" ca="1" si="52"/>
        <v>-2</v>
      </c>
      <c r="I22" s="7">
        <f t="shared" ca="1" si="52"/>
        <v>1</v>
      </c>
      <c r="J22" s="7">
        <f t="shared" ca="1" si="14"/>
        <v>-12</v>
      </c>
      <c r="K22" s="7">
        <f t="shared" ca="1" si="53"/>
        <v>-2</v>
      </c>
      <c r="L22" s="7">
        <f t="shared" ca="1" si="53"/>
        <v>5</v>
      </c>
      <c r="M22" s="7">
        <f t="shared" ca="1" si="15"/>
        <v>-28</v>
      </c>
      <c r="N22" s="8">
        <f t="shared" ca="1" si="16"/>
        <v>2</v>
      </c>
      <c r="O22" s="8">
        <f t="shared" ca="1" si="17"/>
        <v>5</v>
      </c>
      <c r="P22" s="8">
        <f t="shared" ca="1" si="18"/>
        <v>2</v>
      </c>
      <c r="Q22" s="9">
        <f t="shared" ca="1" si="19"/>
        <v>-1</v>
      </c>
      <c r="R22" s="7" t="str">
        <f t="shared" ca="1" si="20"/>
        <v>| · (-1)</v>
      </c>
      <c r="S22" s="7" t="str">
        <f t="shared" ca="1" si="21"/>
        <v>| · 1</v>
      </c>
      <c r="T22" s="7">
        <f t="shared" ca="1" si="22"/>
        <v>-1</v>
      </c>
      <c r="U22" s="7">
        <f t="shared" ca="1" si="23"/>
        <v>1</v>
      </c>
      <c r="V22" s="7" t="str">
        <f t="shared" ca="1" si="24"/>
        <v>2x -1y = 12</v>
      </c>
      <c r="W22" s="7" t="str">
        <f t="shared" ca="1" si="25"/>
        <v>-2x + 5y = -28</v>
      </c>
      <c r="X22" s="7" t="str">
        <f t="shared" ca="1" si="26"/>
        <v>4y = -16</v>
      </c>
      <c r="Y22" s="8" t="str">
        <f t="shared" ca="1" si="27"/>
        <v>| : 4</v>
      </c>
      <c r="Z22" s="7" t="str">
        <f t="shared" ca="1" si="28"/>
        <v>y = -4</v>
      </c>
      <c r="AA22" s="8">
        <f t="shared" ca="1" si="29"/>
        <v>1</v>
      </c>
      <c r="AB22" s="8" t="str">
        <f t="shared" ca="1" si="30"/>
        <v>-2· 4 + 1y = -12</v>
      </c>
      <c r="AC22" s="7" t="str">
        <f t="shared" ca="1" si="31"/>
        <v>-2x + 1·(-4) = -12</v>
      </c>
      <c r="AD22" s="7" t="str">
        <f t="shared" ca="1" si="32"/>
        <v>-2x + 1·(-4) = -12</v>
      </c>
      <c r="AE22" s="7" t="str">
        <f t="shared" ca="1" si="33"/>
        <v>-8 + 1y = -12</v>
      </c>
      <c r="AF22" s="7" t="str">
        <f t="shared" ca="1" si="34"/>
        <v>-2x -4 = -12</v>
      </c>
      <c r="AG22" s="7" t="str">
        <f t="shared" ca="1" si="35"/>
        <v>-2x -4 = -12</v>
      </c>
      <c r="AH22" s="7" t="str">
        <f t="shared" ca="1" si="36"/>
        <v>+8</v>
      </c>
      <c r="AI22" s="7" t="str">
        <f t="shared" ca="1" si="37"/>
        <v>+4</v>
      </c>
      <c r="AJ22" s="7" t="str">
        <f t="shared" ca="1" si="38"/>
        <v>| +4</v>
      </c>
      <c r="AK22" s="7" t="str">
        <f t="shared" ca="1" si="39"/>
        <v>1y = -4</v>
      </c>
      <c r="AL22" s="7" t="str">
        <f t="shared" ca="1" si="40"/>
        <v>-2x = -8</v>
      </c>
      <c r="AM22" s="7" t="str">
        <f t="shared" ca="1" si="41"/>
        <v>-2x = -8</v>
      </c>
      <c r="AN22" s="7" t="str">
        <f t="shared" ca="1" si="42"/>
        <v>| :1</v>
      </c>
      <c r="AO22" s="7" t="str">
        <f t="shared" ca="1" si="43"/>
        <v>| :(-2)</v>
      </c>
      <c r="AP22" s="7" t="str">
        <f t="shared" ca="1" si="44"/>
        <v>| :(-2)</v>
      </c>
      <c r="AQ22" s="7" t="str">
        <f t="shared" ca="1" si="45"/>
        <v>x = 4</v>
      </c>
      <c r="AR22" s="7" t="str">
        <f t="shared" ca="1" si="46"/>
        <v>L = { (4|-4) }</v>
      </c>
    </row>
    <row r="23" spans="2:44" x14ac:dyDescent="0.25">
      <c r="B23" s="7">
        <f ca="1">_xlfn.RANK.EQ(C23,$C$3:$C$33,FALSE)</f>
        <v>2</v>
      </c>
      <c r="C23" s="7">
        <f t="shared" ca="1" si="54"/>
        <v>0.92691509528375315</v>
      </c>
      <c r="D23" s="8" t="str">
        <f t="shared" ca="1" si="11"/>
        <v>5x + 3y = -5</v>
      </c>
      <c r="E23" s="8" t="str">
        <f t="shared" ca="1" si="12"/>
        <v>2x -4y = -28</v>
      </c>
      <c r="F23" s="7">
        <f t="shared" ca="1" si="13"/>
        <v>-4</v>
      </c>
      <c r="G23" s="7">
        <f t="shared" ca="1" si="52"/>
        <v>5</v>
      </c>
      <c r="H23" s="7">
        <f t="shared" ca="1" si="52"/>
        <v>5</v>
      </c>
      <c r="I23" s="7">
        <f t="shared" ca="1" si="52"/>
        <v>3</v>
      </c>
      <c r="J23" s="7">
        <f t="shared" ca="1" si="14"/>
        <v>-5</v>
      </c>
      <c r="K23" s="7">
        <f t="shared" ca="1" si="53"/>
        <v>2</v>
      </c>
      <c r="L23" s="7">
        <f t="shared" ca="1" si="53"/>
        <v>-4</v>
      </c>
      <c r="M23" s="7">
        <f t="shared" ca="1" si="15"/>
        <v>-28</v>
      </c>
      <c r="N23" s="8">
        <f t="shared" ca="1" si="16"/>
        <v>10</v>
      </c>
      <c r="O23" s="8">
        <f t="shared" ca="1" si="17"/>
        <v>12</v>
      </c>
      <c r="P23" s="8">
        <f t="shared" ca="1" si="18"/>
        <v>10</v>
      </c>
      <c r="Q23" s="9">
        <f t="shared" ca="1" si="19"/>
        <v>-1</v>
      </c>
      <c r="R23" s="7" t="str">
        <f t="shared" ca="1" si="20"/>
        <v>| · (-2)</v>
      </c>
      <c r="S23" s="7" t="str">
        <f t="shared" ca="1" si="21"/>
        <v>| · 5</v>
      </c>
      <c r="T23" s="7">
        <f t="shared" ca="1" si="22"/>
        <v>-2</v>
      </c>
      <c r="U23" s="7">
        <f t="shared" ca="1" si="23"/>
        <v>5</v>
      </c>
      <c r="V23" s="7" t="str">
        <f t="shared" ca="1" si="24"/>
        <v>-10x -6y = 10</v>
      </c>
      <c r="W23" s="7" t="str">
        <f t="shared" ca="1" si="25"/>
        <v>10x -20y = -140</v>
      </c>
      <c r="X23" s="7" t="str">
        <f t="shared" ca="1" si="26"/>
        <v>-26y = -130</v>
      </c>
      <c r="Y23" s="8" t="str">
        <f t="shared" ca="1" si="27"/>
        <v>| : (-26)</v>
      </c>
      <c r="Z23" s="7" t="str">
        <f t="shared" ca="1" si="28"/>
        <v>y = 5</v>
      </c>
      <c r="AA23" s="8">
        <f t="shared" ca="1" si="29"/>
        <v>1</v>
      </c>
      <c r="AB23" s="8" t="str">
        <f t="shared" ca="1" si="30"/>
        <v>5· (-4) + 3y = -5</v>
      </c>
      <c r="AC23" s="7" t="str">
        <f t="shared" ca="1" si="31"/>
        <v>5x + 3·5 = -5</v>
      </c>
      <c r="AD23" s="7" t="str">
        <f t="shared" ca="1" si="32"/>
        <v>5x + 3·5 = -5</v>
      </c>
      <c r="AE23" s="7" t="str">
        <f t="shared" ca="1" si="33"/>
        <v>-20 + 3y = -5</v>
      </c>
      <c r="AF23" s="7" t="str">
        <f t="shared" ca="1" si="34"/>
        <v>5x + 15 = -5</v>
      </c>
      <c r="AG23" s="7" t="str">
        <f t="shared" ca="1" si="35"/>
        <v>5x + 15 = -5</v>
      </c>
      <c r="AH23" s="7" t="str">
        <f t="shared" ca="1" si="36"/>
        <v>+20</v>
      </c>
      <c r="AI23" s="7">
        <f t="shared" ca="1" si="37"/>
        <v>-15</v>
      </c>
      <c r="AJ23" s="7" t="str">
        <f t="shared" ca="1" si="38"/>
        <v>| -15</v>
      </c>
      <c r="AK23" s="7" t="str">
        <f t="shared" ca="1" si="39"/>
        <v>3y = 15</v>
      </c>
      <c r="AL23" s="7" t="str">
        <f t="shared" ca="1" si="40"/>
        <v>5x = -20</v>
      </c>
      <c r="AM23" s="7" t="str">
        <f t="shared" ca="1" si="41"/>
        <v>5x = -20</v>
      </c>
      <c r="AN23" s="7" t="str">
        <f t="shared" ca="1" si="42"/>
        <v>| :3</v>
      </c>
      <c r="AO23" s="7" t="str">
        <f t="shared" ca="1" si="43"/>
        <v>| :5</v>
      </c>
      <c r="AP23" s="7" t="str">
        <f t="shared" ca="1" si="44"/>
        <v>| :5</v>
      </c>
      <c r="AQ23" s="7" t="str">
        <f t="shared" ca="1" si="45"/>
        <v>x = -4</v>
      </c>
      <c r="AR23" s="7" t="str">
        <f t="shared" ca="1" si="46"/>
        <v>L = { (-4|5) }</v>
      </c>
    </row>
    <row r="24" spans="2:44" x14ac:dyDescent="0.25">
      <c r="B24" s="7">
        <f t="shared" ref="B24:B25" ca="1" si="56">_xlfn.RANK.EQ(C24,$C$3:$C$33,FALSE)</f>
        <v>5</v>
      </c>
      <c r="C24" s="7">
        <f t="shared" ca="1" si="54"/>
        <v>0.83607632643844587</v>
      </c>
      <c r="D24" s="8" t="str">
        <f t="shared" ca="1" si="11"/>
        <v>3x -4y = 7</v>
      </c>
      <c r="E24" s="8" t="str">
        <f t="shared" ca="1" si="12"/>
        <v>5x + 5y = 35</v>
      </c>
      <c r="F24" s="7">
        <f t="shared" ca="1" si="13"/>
        <v>5</v>
      </c>
      <c r="G24" s="7">
        <f t="shared" ca="1" si="52"/>
        <v>2</v>
      </c>
      <c r="H24" s="7">
        <f t="shared" ca="1" si="52"/>
        <v>3</v>
      </c>
      <c r="I24" s="7">
        <f t="shared" ca="1" si="52"/>
        <v>-4</v>
      </c>
      <c r="J24" s="7">
        <f t="shared" ca="1" si="14"/>
        <v>7</v>
      </c>
      <c r="K24" s="7">
        <f t="shared" ca="1" si="53"/>
        <v>5</v>
      </c>
      <c r="L24" s="7">
        <f t="shared" ca="1" si="53"/>
        <v>5</v>
      </c>
      <c r="M24" s="7">
        <f t="shared" ca="1" si="15"/>
        <v>35</v>
      </c>
      <c r="N24" s="8">
        <f t="shared" ca="1" si="16"/>
        <v>15</v>
      </c>
      <c r="O24" s="8">
        <f t="shared" ca="1" si="17"/>
        <v>20</v>
      </c>
      <c r="P24" s="8">
        <f t="shared" ca="1" si="18"/>
        <v>15</v>
      </c>
      <c r="Q24" s="9">
        <f t="shared" ca="1" si="19"/>
        <v>-1</v>
      </c>
      <c r="R24" s="7" t="str">
        <f t="shared" ca="1" si="20"/>
        <v>| · (-5)</v>
      </c>
      <c r="S24" s="7" t="str">
        <f t="shared" ca="1" si="21"/>
        <v>| · 3</v>
      </c>
      <c r="T24" s="7">
        <f t="shared" ca="1" si="22"/>
        <v>-5</v>
      </c>
      <c r="U24" s="7">
        <f t="shared" ca="1" si="23"/>
        <v>3</v>
      </c>
      <c r="V24" s="7" t="str">
        <f t="shared" ca="1" si="24"/>
        <v>-15x + 20y = -35</v>
      </c>
      <c r="W24" s="7" t="str">
        <f t="shared" ca="1" si="25"/>
        <v>15x + 15y = 105</v>
      </c>
      <c r="X24" s="7" t="str">
        <f t="shared" ca="1" si="26"/>
        <v>35y = 70</v>
      </c>
      <c r="Y24" s="8" t="str">
        <f t="shared" ca="1" si="27"/>
        <v>| : 35</v>
      </c>
      <c r="Z24" s="7" t="str">
        <f t="shared" ca="1" si="28"/>
        <v>y = 2</v>
      </c>
      <c r="AA24" s="8">
        <f t="shared" ca="1" si="29"/>
        <v>1</v>
      </c>
      <c r="AB24" s="8" t="str">
        <f t="shared" ca="1" si="30"/>
        <v>3· 5 -4y = 7</v>
      </c>
      <c r="AC24" s="7" t="str">
        <f t="shared" ca="1" si="31"/>
        <v>3x -4·2 = 7</v>
      </c>
      <c r="AD24" s="7" t="str">
        <f t="shared" ca="1" si="32"/>
        <v>3x -4·2 = 7</v>
      </c>
      <c r="AE24" s="7" t="str">
        <f t="shared" ca="1" si="33"/>
        <v>15 -4y = 7</v>
      </c>
      <c r="AF24" s="7" t="str">
        <f t="shared" ca="1" si="34"/>
        <v>3x -8 = 7</v>
      </c>
      <c r="AG24" s="7" t="str">
        <f t="shared" ca="1" si="35"/>
        <v>3x -8 = 7</v>
      </c>
      <c r="AH24" s="7">
        <f t="shared" ca="1" si="36"/>
        <v>-15</v>
      </c>
      <c r="AI24" s="7" t="str">
        <f t="shared" ca="1" si="37"/>
        <v>+8</v>
      </c>
      <c r="AJ24" s="7" t="str">
        <f t="shared" ca="1" si="38"/>
        <v>| +8</v>
      </c>
      <c r="AK24" s="7" t="str">
        <f t="shared" ca="1" si="39"/>
        <v>-4y = -8</v>
      </c>
      <c r="AL24" s="7" t="str">
        <f t="shared" ca="1" si="40"/>
        <v>3x = 15</v>
      </c>
      <c r="AM24" s="7" t="str">
        <f t="shared" ca="1" si="41"/>
        <v>3x = 15</v>
      </c>
      <c r="AN24" s="7" t="str">
        <f t="shared" ca="1" si="42"/>
        <v>| :(-4)</v>
      </c>
      <c r="AO24" s="7" t="str">
        <f t="shared" ca="1" si="43"/>
        <v>| :3</v>
      </c>
      <c r="AP24" s="7" t="str">
        <f t="shared" ca="1" si="44"/>
        <v>| :3</v>
      </c>
      <c r="AQ24" s="7" t="str">
        <f t="shared" ca="1" si="45"/>
        <v>x = 5</v>
      </c>
      <c r="AR24" s="7" t="str">
        <f t="shared" ca="1" si="46"/>
        <v>L = { (5|2) }</v>
      </c>
    </row>
    <row r="25" spans="2:44" x14ac:dyDescent="0.25">
      <c r="B25" s="7">
        <f t="shared" ca="1" si="56"/>
        <v>10</v>
      </c>
      <c r="C25" s="7">
        <f t="shared" ca="1" si="54"/>
        <v>0.42084631481533075</v>
      </c>
      <c r="D25" s="8" t="str">
        <f t="shared" ca="1" si="11"/>
        <v>2x -4y = 18</v>
      </c>
      <c r="E25" s="8" t="str">
        <f t="shared" ca="1" si="12"/>
        <v>2x + 2y = 0</v>
      </c>
      <c r="F25" s="7">
        <f t="shared" ca="1" si="13"/>
        <v>3</v>
      </c>
      <c r="G25" s="7">
        <f t="shared" ca="1" si="52"/>
        <v>-3</v>
      </c>
      <c r="H25" s="7">
        <f t="shared" ca="1" si="52"/>
        <v>2</v>
      </c>
      <c r="I25" s="7">
        <f t="shared" ca="1" si="52"/>
        <v>-4</v>
      </c>
      <c r="J25" s="7">
        <f t="shared" ca="1" si="14"/>
        <v>18</v>
      </c>
      <c r="K25" s="7">
        <f t="shared" ca="1" si="53"/>
        <v>2</v>
      </c>
      <c r="L25" s="7">
        <f t="shared" ca="1" si="53"/>
        <v>2</v>
      </c>
      <c r="M25" s="7">
        <f t="shared" ca="1" si="15"/>
        <v>0</v>
      </c>
      <c r="N25" s="8">
        <f t="shared" ca="1" si="16"/>
        <v>2</v>
      </c>
      <c r="O25" s="8">
        <f t="shared" ca="1" si="17"/>
        <v>4</v>
      </c>
      <c r="P25" s="8">
        <f t="shared" ca="1" si="18"/>
        <v>2</v>
      </c>
      <c r="Q25" s="9">
        <f t="shared" ca="1" si="19"/>
        <v>-1</v>
      </c>
      <c r="R25" s="7" t="str">
        <f t="shared" ca="1" si="20"/>
        <v>| · (-1)</v>
      </c>
      <c r="S25" s="7" t="str">
        <f t="shared" ca="1" si="21"/>
        <v>| · 1</v>
      </c>
      <c r="T25" s="7">
        <f t="shared" ca="1" si="22"/>
        <v>-1</v>
      </c>
      <c r="U25" s="7">
        <f t="shared" ca="1" si="23"/>
        <v>1</v>
      </c>
      <c r="V25" s="7" t="str">
        <f t="shared" ca="1" si="24"/>
        <v>-2x + 4y = -18</v>
      </c>
      <c r="W25" s="7" t="str">
        <f t="shared" ca="1" si="25"/>
        <v>2x + 2y = 0</v>
      </c>
      <c r="X25" s="7" t="str">
        <f t="shared" ca="1" si="26"/>
        <v>6y = -18</v>
      </c>
      <c r="Y25" s="8" t="str">
        <f t="shared" ca="1" si="27"/>
        <v>| : 6</v>
      </c>
      <c r="Z25" s="7" t="str">
        <f t="shared" ca="1" si="28"/>
        <v>y = -3</v>
      </c>
      <c r="AA25" s="8">
        <f t="shared" ca="1" si="29"/>
        <v>1</v>
      </c>
      <c r="AB25" s="8" t="str">
        <f t="shared" ca="1" si="30"/>
        <v>2· 3 -4y = 18</v>
      </c>
      <c r="AC25" s="7" t="str">
        <f t="shared" ca="1" si="31"/>
        <v>2x -4·(-3) = 18</v>
      </c>
      <c r="AD25" s="7" t="str">
        <f t="shared" ca="1" si="32"/>
        <v>2x -4·(-3) = 18</v>
      </c>
      <c r="AE25" s="7" t="str">
        <f t="shared" ca="1" si="33"/>
        <v>6 -4y = 18</v>
      </c>
      <c r="AF25" s="7" t="str">
        <f t="shared" ca="1" si="34"/>
        <v>2x + 12 = 18</v>
      </c>
      <c r="AG25" s="7" t="str">
        <f t="shared" ca="1" si="35"/>
        <v>2x + 12 = 18</v>
      </c>
      <c r="AH25" s="7">
        <f t="shared" ca="1" si="36"/>
        <v>-6</v>
      </c>
      <c r="AI25" s="7">
        <f t="shared" ca="1" si="37"/>
        <v>-12</v>
      </c>
      <c r="AJ25" s="7" t="str">
        <f t="shared" ca="1" si="38"/>
        <v>| -12</v>
      </c>
      <c r="AK25" s="7" t="str">
        <f t="shared" ca="1" si="39"/>
        <v>-4y = 12</v>
      </c>
      <c r="AL25" s="7" t="str">
        <f t="shared" ca="1" si="40"/>
        <v>2x = 6</v>
      </c>
      <c r="AM25" s="7" t="str">
        <f t="shared" ca="1" si="41"/>
        <v>2x = 6</v>
      </c>
      <c r="AN25" s="7" t="str">
        <f t="shared" ca="1" si="42"/>
        <v>| :(-4)</v>
      </c>
      <c r="AO25" s="7" t="str">
        <f t="shared" ca="1" si="43"/>
        <v>| :2</v>
      </c>
      <c r="AP25" s="7" t="str">
        <f t="shared" ca="1" si="44"/>
        <v>| :2</v>
      </c>
      <c r="AQ25" s="7" t="str">
        <f t="shared" ca="1" si="45"/>
        <v>x = 3</v>
      </c>
      <c r="AR25" s="7" t="str">
        <f t="shared" ca="1" si="46"/>
        <v>L = { (3|-3) }</v>
      </c>
    </row>
    <row r="26" spans="2:44" x14ac:dyDescent="0.25">
      <c r="B26" s="7">
        <f ca="1">_xlfn.RANK.EQ(C26,$C$3:$C$33,FALSE)</f>
        <v>9</v>
      </c>
      <c r="C26" s="7">
        <f t="shared" ca="1" si="54"/>
        <v>0.49463445464154487</v>
      </c>
      <c r="D26" s="8" t="str">
        <f t="shared" ca="1" si="11"/>
        <v>-2x -5y = 15</v>
      </c>
      <c r="E26" s="8" t="str">
        <f t="shared" ca="1" si="12"/>
        <v>3x + 3y = -18</v>
      </c>
      <c r="F26" s="7">
        <f t="shared" ca="1" si="13"/>
        <v>-5</v>
      </c>
      <c r="G26" s="7">
        <f t="shared" ca="1" si="52"/>
        <v>-1</v>
      </c>
      <c r="H26" s="7">
        <f t="shared" ca="1" si="52"/>
        <v>-2</v>
      </c>
      <c r="I26" s="7">
        <f t="shared" ca="1" si="52"/>
        <v>-5</v>
      </c>
      <c r="J26" s="7">
        <f t="shared" ca="1" si="14"/>
        <v>15</v>
      </c>
      <c r="K26" s="7">
        <f t="shared" ca="1" si="53"/>
        <v>3</v>
      </c>
      <c r="L26" s="7">
        <f t="shared" ca="1" si="53"/>
        <v>3</v>
      </c>
      <c r="M26" s="7">
        <f t="shared" ca="1" si="15"/>
        <v>-18</v>
      </c>
      <c r="N26" s="8">
        <f t="shared" ca="1" si="16"/>
        <v>6</v>
      </c>
      <c r="O26" s="8">
        <f t="shared" ca="1" si="17"/>
        <v>15</v>
      </c>
      <c r="P26" s="8">
        <f t="shared" ca="1" si="18"/>
        <v>6</v>
      </c>
      <c r="Q26" s="9">
        <f t="shared" ca="1" si="19"/>
        <v>1</v>
      </c>
      <c r="R26" s="7" t="str">
        <f t="shared" ca="1" si="20"/>
        <v>| · 3</v>
      </c>
      <c r="S26" s="7" t="str">
        <f t="shared" ca="1" si="21"/>
        <v>| · 2</v>
      </c>
      <c r="T26" s="7">
        <f t="shared" ca="1" si="22"/>
        <v>3</v>
      </c>
      <c r="U26" s="7">
        <f t="shared" ca="1" si="23"/>
        <v>2</v>
      </c>
      <c r="V26" s="7" t="str">
        <f t="shared" ca="1" si="24"/>
        <v>-6x -15y = 45</v>
      </c>
      <c r="W26" s="7" t="str">
        <f t="shared" ca="1" si="25"/>
        <v>6x + 6y = -36</v>
      </c>
      <c r="X26" s="7" t="str">
        <f t="shared" ca="1" si="26"/>
        <v>-9y = 9</v>
      </c>
      <c r="Y26" s="8" t="str">
        <f t="shared" ca="1" si="27"/>
        <v>| : (-9)</v>
      </c>
      <c r="Z26" s="7" t="str">
        <f t="shared" ca="1" si="28"/>
        <v>y = -1</v>
      </c>
      <c r="AA26" s="8">
        <f t="shared" ca="1" si="29"/>
        <v>1</v>
      </c>
      <c r="AB26" s="8" t="str">
        <f t="shared" ca="1" si="30"/>
        <v>-2· (-5) -5y = 15</v>
      </c>
      <c r="AC26" s="7" t="str">
        <f t="shared" ca="1" si="31"/>
        <v>-2x -5·(-1) = 15</v>
      </c>
      <c r="AD26" s="7" t="str">
        <f t="shared" ca="1" si="32"/>
        <v>-2x -5·(-1) = 15</v>
      </c>
      <c r="AE26" s="7" t="str">
        <f t="shared" ca="1" si="33"/>
        <v>10 -5y = 15</v>
      </c>
      <c r="AF26" s="7" t="str">
        <f t="shared" ca="1" si="34"/>
        <v>-2x + 5 = 15</v>
      </c>
      <c r="AG26" s="7" t="str">
        <f t="shared" ca="1" si="35"/>
        <v>-2x + 5 = 15</v>
      </c>
      <c r="AH26" s="7">
        <f t="shared" ca="1" si="36"/>
        <v>-10</v>
      </c>
      <c r="AI26" s="7">
        <f t="shared" ca="1" si="37"/>
        <v>-5</v>
      </c>
      <c r="AJ26" s="7" t="str">
        <f t="shared" ca="1" si="38"/>
        <v>| -5</v>
      </c>
      <c r="AK26" s="7" t="str">
        <f t="shared" ca="1" si="39"/>
        <v>-5y = 5</v>
      </c>
      <c r="AL26" s="7" t="str">
        <f t="shared" ca="1" si="40"/>
        <v>-2x = 10</v>
      </c>
      <c r="AM26" s="7" t="str">
        <f t="shared" ca="1" si="41"/>
        <v>-2x = 10</v>
      </c>
      <c r="AN26" s="7" t="str">
        <f t="shared" ca="1" si="42"/>
        <v>| :(-5)</v>
      </c>
      <c r="AO26" s="7" t="str">
        <f t="shared" ca="1" si="43"/>
        <v>| :(-2)</v>
      </c>
      <c r="AP26" s="7" t="str">
        <f t="shared" ca="1" si="44"/>
        <v>| :(-2)</v>
      </c>
      <c r="AQ26" s="7" t="str">
        <f t="shared" ca="1" si="45"/>
        <v>x = -5</v>
      </c>
      <c r="AR26" s="7" t="str">
        <f t="shared" ca="1" si="46"/>
        <v>L = { (-5|-1) }</v>
      </c>
    </row>
    <row r="27" spans="2:44" x14ac:dyDescent="0.25">
      <c r="B27" s="7">
        <f t="shared" ref="B27:B28" ca="1" si="57">_xlfn.RANK.EQ(C27,$C$3:$C$33,FALSE)</f>
        <v>17</v>
      </c>
      <c r="C27" s="7">
        <f t="shared" ca="1" si="54"/>
        <v>0</v>
      </c>
      <c r="D27" s="8" t="str">
        <f t="shared" ca="1" si="11"/>
        <v>-4x + 3y = -1</v>
      </c>
      <c r="E27" s="8" t="str">
        <f t="shared" ca="1" si="12"/>
        <v>4x -5y = -9</v>
      </c>
      <c r="F27" s="7">
        <f t="shared" ca="1" si="13"/>
        <v>4</v>
      </c>
      <c r="G27" s="7">
        <f t="shared" ca="1" si="52"/>
        <v>5</v>
      </c>
      <c r="H27" s="7">
        <f t="shared" ca="1" si="52"/>
        <v>-4</v>
      </c>
      <c r="I27" s="7">
        <f t="shared" ca="1" si="52"/>
        <v>3</v>
      </c>
      <c r="J27" s="7">
        <f t="shared" ca="1" si="14"/>
        <v>-1</v>
      </c>
      <c r="K27" s="7">
        <f t="shared" ca="1" si="53"/>
        <v>4</v>
      </c>
      <c r="L27" s="7">
        <f t="shared" ca="1" si="53"/>
        <v>-5</v>
      </c>
      <c r="M27" s="7">
        <f t="shared" ca="1" si="15"/>
        <v>-9</v>
      </c>
      <c r="N27" s="8">
        <f t="shared" ca="1" si="16"/>
        <v>4</v>
      </c>
      <c r="O27" s="8">
        <f t="shared" ca="1" si="17"/>
        <v>15</v>
      </c>
      <c r="P27" s="8">
        <f t="shared" ca="1" si="18"/>
        <v>4</v>
      </c>
      <c r="Q27" s="9">
        <f t="shared" ca="1" si="19"/>
        <v>1</v>
      </c>
      <c r="R27" s="7" t="str">
        <f t="shared" ca="1" si="20"/>
        <v>| · 1</v>
      </c>
      <c r="S27" s="7" t="str">
        <f t="shared" ca="1" si="21"/>
        <v>| · 1</v>
      </c>
      <c r="T27" s="7">
        <f t="shared" ca="1" si="22"/>
        <v>1</v>
      </c>
      <c r="U27" s="7">
        <f t="shared" ca="1" si="23"/>
        <v>1</v>
      </c>
      <c r="V27" s="7" t="str">
        <f t="shared" ca="1" si="24"/>
        <v>-4x + 3y = -1</v>
      </c>
      <c r="W27" s="7" t="str">
        <f t="shared" ca="1" si="25"/>
        <v>4x -5y = -9</v>
      </c>
      <c r="X27" s="7" t="str">
        <f t="shared" ca="1" si="26"/>
        <v>-2y = -10</v>
      </c>
      <c r="Y27" s="8" t="str">
        <f t="shared" ca="1" si="27"/>
        <v>| : (-2)</v>
      </c>
      <c r="Z27" s="7" t="str">
        <f t="shared" ca="1" si="28"/>
        <v>y = 5</v>
      </c>
      <c r="AA27" s="8">
        <f t="shared" ca="1" si="29"/>
        <v>1</v>
      </c>
      <c r="AB27" s="8" t="str">
        <f t="shared" ca="1" si="30"/>
        <v>-4· 4 + 3y = -1</v>
      </c>
      <c r="AC27" s="7" t="str">
        <f t="shared" ca="1" si="31"/>
        <v>-4x + 3·5 = -1</v>
      </c>
      <c r="AD27" s="7" t="str">
        <f t="shared" ca="1" si="32"/>
        <v>-4x + 3·5 = -1</v>
      </c>
      <c r="AE27" s="7" t="str">
        <f t="shared" ca="1" si="33"/>
        <v>-16 + 3y = -1</v>
      </c>
      <c r="AF27" s="7" t="str">
        <f t="shared" ca="1" si="34"/>
        <v>-4x + 15 = -1</v>
      </c>
      <c r="AG27" s="7" t="str">
        <f t="shared" ca="1" si="35"/>
        <v>-4x + 15 = -1</v>
      </c>
      <c r="AH27" s="7" t="str">
        <f t="shared" ca="1" si="36"/>
        <v>+16</v>
      </c>
      <c r="AI27" s="7">
        <f t="shared" ca="1" si="37"/>
        <v>-15</v>
      </c>
      <c r="AJ27" s="7" t="str">
        <f t="shared" ca="1" si="38"/>
        <v>| -15</v>
      </c>
      <c r="AK27" s="7" t="str">
        <f t="shared" ca="1" si="39"/>
        <v>3y = 15</v>
      </c>
      <c r="AL27" s="7" t="str">
        <f t="shared" ca="1" si="40"/>
        <v>-4x = -16</v>
      </c>
      <c r="AM27" s="7" t="str">
        <f t="shared" ca="1" si="41"/>
        <v>-4x = -16</v>
      </c>
      <c r="AN27" s="7" t="str">
        <f t="shared" ca="1" si="42"/>
        <v>| :3</v>
      </c>
      <c r="AO27" s="7" t="str">
        <f t="shared" ca="1" si="43"/>
        <v>| :(-4)</v>
      </c>
      <c r="AP27" s="7" t="str">
        <f t="shared" ca="1" si="44"/>
        <v>| :(-4)</v>
      </c>
      <c r="AQ27" s="7" t="str">
        <f t="shared" ca="1" si="45"/>
        <v>x = 4</v>
      </c>
      <c r="AR27" s="7" t="str">
        <f t="shared" ca="1" si="46"/>
        <v>L = { (4|5) }</v>
      </c>
    </row>
    <row r="28" spans="2:44" x14ac:dyDescent="0.25">
      <c r="B28" s="7">
        <f t="shared" ca="1" si="57"/>
        <v>17</v>
      </c>
      <c r="C28" s="7">
        <f t="shared" ca="1" si="54"/>
        <v>0</v>
      </c>
      <c r="D28" s="8" t="str">
        <f t="shared" ca="1" si="11"/>
        <v>1x + 2y = 10</v>
      </c>
      <c r="E28" s="8" t="str">
        <f t="shared" ca="1" si="12"/>
        <v>1x + 5y = 19</v>
      </c>
      <c r="F28" s="7">
        <f t="shared" ca="1" si="13"/>
        <v>4</v>
      </c>
      <c r="G28" s="7">
        <f t="shared" ca="1" si="52"/>
        <v>3</v>
      </c>
      <c r="H28" s="7">
        <f t="shared" ca="1" si="52"/>
        <v>1</v>
      </c>
      <c r="I28" s="7">
        <f t="shared" ca="1" si="52"/>
        <v>2</v>
      </c>
      <c r="J28" s="7">
        <f t="shared" ca="1" si="14"/>
        <v>10</v>
      </c>
      <c r="K28" s="7">
        <f t="shared" ca="1" si="53"/>
        <v>1</v>
      </c>
      <c r="L28" s="7">
        <f t="shared" ca="1" si="53"/>
        <v>5</v>
      </c>
      <c r="M28" s="7">
        <f t="shared" ca="1" si="15"/>
        <v>19</v>
      </c>
      <c r="N28" s="8">
        <f t="shared" ca="1" si="16"/>
        <v>1</v>
      </c>
      <c r="O28" s="8">
        <f t="shared" ca="1" si="17"/>
        <v>10</v>
      </c>
      <c r="P28" s="8">
        <f t="shared" ca="1" si="18"/>
        <v>1</v>
      </c>
      <c r="Q28" s="9">
        <f t="shared" ca="1" si="19"/>
        <v>-1</v>
      </c>
      <c r="R28" s="7" t="str">
        <f t="shared" ca="1" si="20"/>
        <v>| · (-1)</v>
      </c>
      <c r="S28" s="7" t="str">
        <f t="shared" ca="1" si="21"/>
        <v>| · 1</v>
      </c>
      <c r="T28" s="7">
        <f t="shared" ca="1" si="22"/>
        <v>-1</v>
      </c>
      <c r="U28" s="7">
        <f t="shared" ca="1" si="23"/>
        <v>1</v>
      </c>
      <c r="V28" s="7" t="str">
        <f t="shared" ca="1" si="24"/>
        <v>-1x -2y = -10</v>
      </c>
      <c r="W28" s="7" t="str">
        <f t="shared" ca="1" si="25"/>
        <v>1x + 5y = 19</v>
      </c>
      <c r="X28" s="7" t="str">
        <f t="shared" ca="1" si="26"/>
        <v>3y = 9</v>
      </c>
      <c r="Y28" s="8" t="str">
        <f t="shared" ca="1" si="27"/>
        <v>| : 3</v>
      </c>
      <c r="Z28" s="7" t="str">
        <f t="shared" ca="1" si="28"/>
        <v>y = 3</v>
      </c>
      <c r="AA28" s="8">
        <f t="shared" ca="1" si="29"/>
        <v>1</v>
      </c>
      <c r="AB28" s="8" t="str">
        <f t="shared" ca="1" si="30"/>
        <v>1· 4 + 2y = 10</v>
      </c>
      <c r="AC28" s="7" t="str">
        <f t="shared" ca="1" si="31"/>
        <v>1x + 2·3 = 10</v>
      </c>
      <c r="AD28" s="7" t="str">
        <f t="shared" ca="1" si="32"/>
        <v>1x + 2·3 = 10</v>
      </c>
      <c r="AE28" s="7" t="str">
        <f t="shared" ca="1" si="33"/>
        <v>4 + 2y = 10</v>
      </c>
      <c r="AF28" s="7" t="str">
        <f t="shared" ca="1" si="34"/>
        <v>1x + 6 = 10</v>
      </c>
      <c r="AG28" s="7" t="str">
        <f t="shared" ca="1" si="35"/>
        <v>1x + 6 = 10</v>
      </c>
      <c r="AH28" s="7">
        <f t="shared" ca="1" si="36"/>
        <v>-4</v>
      </c>
      <c r="AI28" s="7">
        <f t="shared" ca="1" si="37"/>
        <v>-6</v>
      </c>
      <c r="AJ28" s="7" t="str">
        <f t="shared" ca="1" si="38"/>
        <v>| -6</v>
      </c>
      <c r="AK28" s="7" t="str">
        <f t="shared" ca="1" si="39"/>
        <v>2y = 6</v>
      </c>
      <c r="AL28" s="7" t="str">
        <f t="shared" ca="1" si="40"/>
        <v>1x = 4</v>
      </c>
      <c r="AM28" s="7" t="str">
        <f t="shared" ca="1" si="41"/>
        <v>1x = 4</v>
      </c>
      <c r="AN28" s="7" t="str">
        <f t="shared" ca="1" si="42"/>
        <v>| :2</v>
      </c>
      <c r="AO28" s="7" t="str">
        <f t="shared" ca="1" si="43"/>
        <v>| :1</v>
      </c>
      <c r="AP28" s="7" t="str">
        <f t="shared" ca="1" si="44"/>
        <v>| :1</v>
      </c>
      <c r="AQ28" s="7" t="str">
        <f t="shared" ca="1" si="45"/>
        <v>x = 4</v>
      </c>
      <c r="AR28" s="7" t="str">
        <f t="shared" ca="1" si="46"/>
        <v>L = { (4|3) }</v>
      </c>
    </row>
    <row r="29" spans="2:44" x14ac:dyDescent="0.25">
      <c r="B29" s="7">
        <f ca="1">_xlfn.RANK.EQ(C29,$C$3:$C$33,FALSE)</f>
        <v>12</v>
      </c>
      <c r="C29" s="7">
        <f t="shared" ca="1" si="54"/>
        <v>0.17142702396656895</v>
      </c>
      <c r="D29" s="8" t="str">
        <f t="shared" ca="1" si="11"/>
        <v>-2x + 4y = 18</v>
      </c>
      <c r="E29" s="8" t="str">
        <f t="shared" ca="1" si="12"/>
        <v>-2x + 2y = 14</v>
      </c>
      <c r="F29" s="7">
        <f t="shared" ca="1" si="13"/>
        <v>-5</v>
      </c>
      <c r="G29" s="7">
        <f t="shared" ca="1" si="52"/>
        <v>2</v>
      </c>
      <c r="H29" s="7">
        <f t="shared" ca="1" si="52"/>
        <v>-2</v>
      </c>
      <c r="I29" s="7">
        <f t="shared" ca="1" si="52"/>
        <v>4</v>
      </c>
      <c r="J29" s="7">
        <f t="shared" ca="1" si="14"/>
        <v>18</v>
      </c>
      <c r="K29" s="7">
        <f t="shared" ca="1" si="53"/>
        <v>-2</v>
      </c>
      <c r="L29" s="7">
        <f t="shared" ca="1" si="53"/>
        <v>2</v>
      </c>
      <c r="M29" s="7">
        <f t="shared" ca="1" si="15"/>
        <v>14</v>
      </c>
      <c r="N29" s="8">
        <f t="shared" ca="1" si="16"/>
        <v>2</v>
      </c>
      <c r="O29" s="8">
        <f t="shared" ca="1" si="17"/>
        <v>4</v>
      </c>
      <c r="P29" s="8">
        <f t="shared" ca="1" si="18"/>
        <v>2</v>
      </c>
      <c r="Q29" s="9">
        <f t="shared" ca="1" si="19"/>
        <v>-1</v>
      </c>
      <c r="R29" s="7" t="str">
        <f t="shared" ca="1" si="20"/>
        <v>| · (-1)</v>
      </c>
      <c r="S29" s="7" t="str">
        <f t="shared" ca="1" si="21"/>
        <v>| · 1</v>
      </c>
      <c r="T29" s="7">
        <f t="shared" ca="1" si="22"/>
        <v>-1</v>
      </c>
      <c r="U29" s="7">
        <f t="shared" ca="1" si="23"/>
        <v>1</v>
      </c>
      <c r="V29" s="7" t="str">
        <f t="shared" ca="1" si="24"/>
        <v>2x -4y = -18</v>
      </c>
      <c r="W29" s="7" t="str">
        <f t="shared" ca="1" si="25"/>
        <v>-2x + 2y = 14</v>
      </c>
      <c r="X29" s="7" t="str">
        <f t="shared" ca="1" si="26"/>
        <v>-2y = -4</v>
      </c>
      <c r="Y29" s="8" t="str">
        <f t="shared" ca="1" si="27"/>
        <v>| : (-2)</v>
      </c>
      <c r="Z29" s="7" t="str">
        <f t="shared" ca="1" si="28"/>
        <v>y = 2</v>
      </c>
      <c r="AA29" s="8">
        <f t="shared" ca="1" si="29"/>
        <v>1</v>
      </c>
      <c r="AB29" s="8" t="str">
        <f t="shared" ca="1" si="30"/>
        <v>-2· (-5) + 4y = 18</v>
      </c>
      <c r="AC29" s="7" t="str">
        <f t="shared" ca="1" si="31"/>
        <v>-2x + 4·2 = 18</v>
      </c>
      <c r="AD29" s="7" t="str">
        <f t="shared" ca="1" si="32"/>
        <v>-2x + 4·2 = 18</v>
      </c>
      <c r="AE29" s="7" t="str">
        <f t="shared" ca="1" si="33"/>
        <v>10 + 4y = 18</v>
      </c>
      <c r="AF29" s="7" t="str">
        <f t="shared" ca="1" si="34"/>
        <v>-2x + 8 = 18</v>
      </c>
      <c r="AG29" s="7" t="str">
        <f t="shared" ca="1" si="35"/>
        <v>-2x + 8 = 18</v>
      </c>
      <c r="AH29" s="7">
        <f t="shared" ca="1" si="36"/>
        <v>-10</v>
      </c>
      <c r="AI29" s="7">
        <f t="shared" ca="1" si="37"/>
        <v>-8</v>
      </c>
      <c r="AJ29" s="7" t="str">
        <f t="shared" ca="1" si="38"/>
        <v>| -8</v>
      </c>
      <c r="AK29" s="7" t="str">
        <f t="shared" ca="1" si="39"/>
        <v>4y = 8</v>
      </c>
      <c r="AL29" s="7" t="str">
        <f t="shared" ca="1" si="40"/>
        <v>-2x = 10</v>
      </c>
      <c r="AM29" s="7" t="str">
        <f t="shared" ca="1" si="41"/>
        <v>-2x = 10</v>
      </c>
      <c r="AN29" s="7" t="str">
        <f t="shared" ca="1" si="42"/>
        <v>| :4</v>
      </c>
      <c r="AO29" s="7" t="str">
        <f t="shared" ca="1" si="43"/>
        <v>| :(-2)</v>
      </c>
      <c r="AP29" s="7" t="str">
        <f t="shared" ca="1" si="44"/>
        <v>| :(-2)</v>
      </c>
      <c r="AQ29" s="7" t="str">
        <f t="shared" ca="1" si="45"/>
        <v>x = -5</v>
      </c>
      <c r="AR29" s="7" t="str">
        <f t="shared" ca="1" si="46"/>
        <v>L = { (-5|2) }</v>
      </c>
    </row>
    <row r="30" spans="2:44" x14ac:dyDescent="0.25">
      <c r="B30" s="7">
        <f t="shared" ref="B30:B31" ca="1" si="58">_xlfn.RANK.EQ(C30,$C$3:$C$33,FALSE)</f>
        <v>7</v>
      </c>
      <c r="C30" s="7">
        <f t="shared" ca="1" si="54"/>
        <v>0.54580089576313517</v>
      </c>
      <c r="D30" s="8" t="str">
        <f t="shared" ca="1" si="11"/>
        <v>-3x + 5y = -14</v>
      </c>
      <c r="E30" s="8" t="str">
        <f t="shared" ca="1" si="12"/>
        <v>-5x + 4y = -19</v>
      </c>
      <c r="F30" s="7">
        <f t="shared" ca="1" si="13"/>
        <v>3</v>
      </c>
      <c r="G30" s="7">
        <f t="shared" ca="1" si="52"/>
        <v>-1</v>
      </c>
      <c r="H30" s="7">
        <f t="shared" ca="1" si="52"/>
        <v>-3</v>
      </c>
      <c r="I30" s="7">
        <f t="shared" ca="1" si="52"/>
        <v>5</v>
      </c>
      <c r="J30" s="7">
        <f t="shared" ca="1" si="14"/>
        <v>-14</v>
      </c>
      <c r="K30" s="7">
        <f t="shared" ca="1" si="53"/>
        <v>-5</v>
      </c>
      <c r="L30" s="7">
        <f t="shared" ca="1" si="53"/>
        <v>4</v>
      </c>
      <c r="M30" s="7">
        <f t="shared" ca="1" si="15"/>
        <v>-19</v>
      </c>
      <c r="N30" s="8">
        <f t="shared" ca="1" si="16"/>
        <v>15</v>
      </c>
      <c r="O30" s="8">
        <f t="shared" ca="1" si="17"/>
        <v>20</v>
      </c>
      <c r="P30" s="8">
        <f t="shared" ca="1" si="18"/>
        <v>15</v>
      </c>
      <c r="Q30" s="9">
        <f t="shared" ca="1" si="19"/>
        <v>-1</v>
      </c>
      <c r="R30" s="7" t="str">
        <f t="shared" ca="1" si="20"/>
        <v>| · (-5)</v>
      </c>
      <c r="S30" s="7" t="str">
        <f t="shared" ca="1" si="21"/>
        <v>| · 3</v>
      </c>
      <c r="T30" s="7">
        <f t="shared" ca="1" si="22"/>
        <v>-5</v>
      </c>
      <c r="U30" s="7">
        <f t="shared" ca="1" si="23"/>
        <v>3</v>
      </c>
      <c r="V30" s="7" t="str">
        <f t="shared" ca="1" si="24"/>
        <v>15x -25y = 70</v>
      </c>
      <c r="W30" s="7" t="str">
        <f t="shared" ca="1" si="25"/>
        <v>-15x + 12y = -57</v>
      </c>
      <c r="X30" s="7" t="str">
        <f t="shared" ca="1" si="26"/>
        <v>-13y = 13</v>
      </c>
      <c r="Y30" s="8" t="str">
        <f t="shared" ca="1" si="27"/>
        <v>| : (-13)</v>
      </c>
      <c r="Z30" s="7" t="str">
        <f t="shared" ca="1" si="28"/>
        <v>y = -1</v>
      </c>
      <c r="AA30" s="8">
        <f t="shared" ca="1" si="29"/>
        <v>1</v>
      </c>
      <c r="AB30" s="8" t="str">
        <f t="shared" ca="1" si="30"/>
        <v>-3· 3 + 5y = -14</v>
      </c>
      <c r="AC30" s="7" t="str">
        <f t="shared" ca="1" si="31"/>
        <v>-3x + 5·(-1) = -14</v>
      </c>
      <c r="AD30" s="7" t="str">
        <f t="shared" ca="1" si="32"/>
        <v>-3x + 5·(-1) = -14</v>
      </c>
      <c r="AE30" s="7" t="str">
        <f t="shared" ca="1" si="33"/>
        <v>-9 + 5y = -14</v>
      </c>
      <c r="AF30" s="7" t="str">
        <f t="shared" ca="1" si="34"/>
        <v>-3x -5 = -14</v>
      </c>
      <c r="AG30" s="7" t="str">
        <f t="shared" ca="1" si="35"/>
        <v>-3x -5 = -14</v>
      </c>
      <c r="AH30" s="7" t="str">
        <f t="shared" ca="1" si="36"/>
        <v>+9</v>
      </c>
      <c r="AI30" s="7" t="str">
        <f t="shared" ca="1" si="37"/>
        <v>+5</v>
      </c>
      <c r="AJ30" s="7" t="str">
        <f t="shared" ca="1" si="38"/>
        <v>| +5</v>
      </c>
      <c r="AK30" s="7" t="str">
        <f t="shared" ca="1" si="39"/>
        <v>5y = -5</v>
      </c>
      <c r="AL30" s="7" t="str">
        <f t="shared" ca="1" si="40"/>
        <v>-3x = -9</v>
      </c>
      <c r="AM30" s="7" t="str">
        <f t="shared" ca="1" si="41"/>
        <v>-3x = -9</v>
      </c>
      <c r="AN30" s="7" t="str">
        <f t="shared" ca="1" si="42"/>
        <v>| :5</v>
      </c>
      <c r="AO30" s="7" t="str">
        <f t="shared" ca="1" si="43"/>
        <v>| :(-3)</v>
      </c>
      <c r="AP30" s="7" t="str">
        <f t="shared" ca="1" si="44"/>
        <v>| :(-3)</v>
      </c>
      <c r="AQ30" s="7" t="str">
        <f t="shared" ca="1" si="45"/>
        <v>x = 3</v>
      </c>
      <c r="AR30" s="7" t="str">
        <f t="shared" ca="1" si="46"/>
        <v>L = { (3|-1) }</v>
      </c>
    </row>
    <row r="31" spans="2:44" x14ac:dyDescent="0.25">
      <c r="B31" s="7">
        <f t="shared" ca="1" si="58"/>
        <v>17</v>
      </c>
      <c r="C31" s="7">
        <f t="shared" ca="1" si="54"/>
        <v>0</v>
      </c>
      <c r="D31" s="8" t="str">
        <f t="shared" ca="1" si="11"/>
        <v>2x -1y = -5</v>
      </c>
      <c r="E31" s="8" t="str">
        <f t="shared" ca="1" si="12"/>
        <v>3x + 1y = -10</v>
      </c>
      <c r="F31" s="7">
        <f t="shared" ca="1" si="13"/>
        <v>-3</v>
      </c>
      <c r="G31" s="7">
        <f t="shared" ca="1" si="52"/>
        <v>-1</v>
      </c>
      <c r="H31" s="7">
        <f t="shared" ca="1" si="52"/>
        <v>2</v>
      </c>
      <c r="I31" s="7">
        <f t="shared" ca="1" si="52"/>
        <v>-1</v>
      </c>
      <c r="J31" s="7">
        <f t="shared" ca="1" si="14"/>
        <v>-5</v>
      </c>
      <c r="K31" s="7">
        <f t="shared" ca="1" si="53"/>
        <v>3</v>
      </c>
      <c r="L31" s="7">
        <f t="shared" ca="1" si="53"/>
        <v>1</v>
      </c>
      <c r="M31" s="7">
        <f t="shared" ca="1" si="15"/>
        <v>-10</v>
      </c>
      <c r="N31" s="8">
        <f t="shared" ca="1" si="16"/>
        <v>6</v>
      </c>
      <c r="O31" s="8">
        <f t="shared" ca="1" si="17"/>
        <v>1</v>
      </c>
      <c r="P31" s="8">
        <f t="shared" ca="1" si="18"/>
        <v>1</v>
      </c>
      <c r="Q31" s="9">
        <f t="shared" ca="1" si="19"/>
        <v>1</v>
      </c>
      <c r="R31" s="7" t="str">
        <f t="shared" ca="1" si="20"/>
        <v>| · 1</v>
      </c>
      <c r="S31" s="7" t="str">
        <f t="shared" ca="1" si="21"/>
        <v>| · 1</v>
      </c>
      <c r="T31" s="7">
        <f t="shared" ca="1" si="22"/>
        <v>1</v>
      </c>
      <c r="U31" s="7">
        <f t="shared" ca="1" si="23"/>
        <v>1</v>
      </c>
      <c r="V31" s="7" t="str">
        <f t="shared" ca="1" si="24"/>
        <v>2x -1y = -5</v>
      </c>
      <c r="W31" s="7" t="str">
        <f t="shared" ca="1" si="25"/>
        <v>3x + 1y = -10</v>
      </c>
      <c r="X31" s="7" t="str">
        <f t="shared" ca="1" si="26"/>
        <v>5x = -15</v>
      </c>
      <c r="Y31" s="8" t="str">
        <f t="shared" ca="1" si="27"/>
        <v>| :5</v>
      </c>
      <c r="Z31" s="7" t="str">
        <f t="shared" ca="1" si="28"/>
        <v>x = -3</v>
      </c>
      <c r="AA31" s="8">
        <f t="shared" ca="1" si="29"/>
        <v>0</v>
      </c>
      <c r="AB31" s="8" t="str">
        <f t="shared" ca="1" si="30"/>
        <v>2· (-3) -1y = -5</v>
      </c>
      <c r="AC31" s="7" t="str">
        <f t="shared" ca="1" si="31"/>
        <v>2x -1·(-1) = -5</v>
      </c>
      <c r="AD31" s="7" t="str">
        <f t="shared" ca="1" si="32"/>
        <v>2· (-3) -1y = -5</v>
      </c>
      <c r="AE31" s="7" t="str">
        <f t="shared" ca="1" si="33"/>
        <v>-6 -1y = -5</v>
      </c>
      <c r="AF31" s="7" t="str">
        <f t="shared" ca="1" si="34"/>
        <v>2x + 1 = -5</v>
      </c>
      <c r="AG31" s="7" t="str">
        <f t="shared" ca="1" si="35"/>
        <v>-6 -1y = -5</v>
      </c>
      <c r="AH31" s="7" t="str">
        <f t="shared" ca="1" si="36"/>
        <v>+6</v>
      </c>
      <c r="AI31" s="7">
        <f t="shared" ca="1" si="37"/>
        <v>-1</v>
      </c>
      <c r="AJ31" s="7" t="str">
        <f t="shared" ca="1" si="38"/>
        <v>| +6</v>
      </c>
      <c r="AK31" s="7" t="str">
        <f t="shared" ca="1" si="39"/>
        <v>-1y = 1</v>
      </c>
      <c r="AL31" s="7" t="str">
        <f t="shared" ca="1" si="40"/>
        <v>2x = -6</v>
      </c>
      <c r="AM31" s="7" t="str">
        <f t="shared" ca="1" si="41"/>
        <v>-1y = 1</v>
      </c>
      <c r="AN31" s="7" t="str">
        <f t="shared" ca="1" si="42"/>
        <v>| :(-1)</v>
      </c>
      <c r="AO31" s="7" t="str">
        <f t="shared" ca="1" si="43"/>
        <v>| :2</v>
      </c>
      <c r="AP31" s="7" t="str">
        <f t="shared" ca="1" si="44"/>
        <v>| :(-1)</v>
      </c>
      <c r="AQ31" s="7" t="str">
        <f t="shared" ca="1" si="45"/>
        <v>y = -1</v>
      </c>
      <c r="AR31" s="7" t="str">
        <f t="shared" ca="1" si="46"/>
        <v>L = { (-3|-1) }</v>
      </c>
    </row>
    <row r="32" spans="2:44" x14ac:dyDescent="0.25">
      <c r="B32" s="7">
        <f ca="1">_xlfn.RANK.EQ(C32,$C$3:$C$33,FALSE)</f>
        <v>17</v>
      </c>
      <c r="C32" s="7">
        <f t="shared" ca="1" si="54"/>
        <v>0</v>
      </c>
      <c r="D32" s="8" t="str">
        <f t="shared" ca="1" si="11"/>
        <v>-5x + 3y = -30</v>
      </c>
      <c r="E32" s="8" t="str">
        <f t="shared" ca="1" si="12"/>
        <v>4x + 5y = -13</v>
      </c>
      <c r="F32" s="7">
        <f t="shared" ca="1" si="13"/>
        <v>3</v>
      </c>
      <c r="G32" s="7">
        <f t="shared" ca="1" si="52"/>
        <v>-5</v>
      </c>
      <c r="H32" s="7">
        <f t="shared" ca="1" si="52"/>
        <v>-5</v>
      </c>
      <c r="I32" s="7">
        <f t="shared" ca="1" si="52"/>
        <v>3</v>
      </c>
      <c r="J32" s="7">
        <f t="shared" ca="1" si="14"/>
        <v>-30</v>
      </c>
      <c r="K32" s="7">
        <f t="shared" ca="1" si="53"/>
        <v>4</v>
      </c>
      <c r="L32" s="7">
        <f t="shared" ca="1" si="53"/>
        <v>5</v>
      </c>
      <c r="M32" s="7">
        <f t="shared" ca="1" si="15"/>
        <v>-13</v>
      </c>
      <c r="N32" s="8">
        <f t="shared" ca="1" si="16"/>
        <v>20</v>
      </c>
      <c r="O32" s="8">
        <f t="shared" ca="1" si="17"/>
        <v>15</v>
      </c>
      <c r="P32" s="8">
        <f t="shared" ca="1" si="18"/>
        <v>15</v>
      </c>
      <c r="Q32" s="9">
        <f t="shared" ca="1" si="19"/>
        <v>-1</v>
      </c>
      <c r="R32" s="7" t="str">
        <f t="shared" ca="1" si="20"/>
        <v>| · (-5)</v>
      </c>
      <c r="S32" s="7" t="str">
        <f t="shared" ca="1" si="21"/>
        <v>| · 3</v>
      </c>
      <c r="T32" s="7">
        <f t="shared" ca="1" si="22"/>
        <v>-5</v>
      </c>
      <c r="U32" s="7">
        <f t="shared" ca="1" si="23"/>
        <v>3</v>
      </c>
      <c r="V32" s="7" t="str">
        <f t="shared" ca="1" si="24"/>
        <v>25x -15y = 150</v>
      </c>
      <c r="W32" s="7" t="str">
        <f t="shared" ca="1" si="25"/>
        <v>12x + 15y = -39</v>
      </c>
      <c r="X32" s="7" t="str">
        <f t="shared" ca="1" si="26"/>
        <v>37x = 111</v>
      </c>
      <c r="Y32" s="8" t="str">
        <f t="shared" ca="1" si="27"/>
        <v>| :37</v>
      </c>
      <c r="Z32" s="7" t="str">
        <f t="shared" ca="1" si="28"/>
        <v>x = 3</v>
      </c>
      <c r="AA32" s="8">
        <f t="shared" ca="1" si="29"/>
        <v>0</v>
      </c>
      <c r="AB32" s="8" t="str">
        <f t="shared" ca="1" si="30"/>
        <v>-5· 3 + 3y = -30</v>
      </c>
      <c r="AC32" s="7" t="str">
        <f t="shared" ca="1" si="31"/>
        <v>-5x + 3·(-5) = -30</v>
      </c>
      <c r="AD32" s="7" t="str">
        <f t="shared" ca="1" si="32"/>
        <v>-5· 3 + 3y = -30</v>
      </c>
      <c r="AE32" s="7" t="str">
        <f t="shared" ca="1" si="33"/>
        <v>-15 + 3y = -30</v>
      </c>
      <c r="AF32" s="7" t="str">
        <f t="shared" ca="1" si="34"/>
        <v>-5x -15 = -30</v>
      </c>
      <c r="AG32" s="7" t="str">
        <f t="shared" ca="1" si="35"/>
        <v>-15 + 3y = -30</v>
      </c>
      <c r="AH32" s="7" t="str">
        <f t="shared" ca="1" si="36"/>
        <v>+15</v>
      </c>
      <c r="AI32" s="7" t="str">
        <f t="shared" ca="1" si="37"/>
        <v>+15</v>
      </c>
      <c r="AJ32" s="7" t="str">
        <f t="shared" ca="1" si="38"/>
        <v>| +15</v>
      </c>
      <c r="AK32" s="7" t="str">
        <f t="shared" ca="1" si="39"/>
        <v>3y = -15</v>
      </c>
      <c r="AL32" s="7" t="str">
        <f t="shared" ca="1" si="40"/>
        <v>-5x = -15</v>
      </c>
      <c r="AM32" s="7" t="str">
        <f t="shared" ca="1" si="41"/>
        <v>3y = -15</v>
      </c>
      <c r="AN32" s="7" t="str">
        <f t="shared" ca="1" si="42"/>
        <v>| :3</v>
      </c>
      <c r="AO32" s="7" t="str">
        <f t="shared" ca="1" si="43"/>
        <v>| :(-5)</v>
      </c>
      <c r="AP32" s="7" t="str">
        <f t="shared" ca="1" si="44"/>
        <v>| :3</v>
      </c>
      <c r="AQ32" s="7" t="str">
        <f t="shared" ca="1" si="45"/>
        <v>y = -5</v>
      </c>
      <c r="AR32" s="7" t="str">
        <f t="shared" ca="1" si="46"/>
        <v>L = { (3|-5) }</v>
      </c>
    </row>
    <row r="33" spans="2:44" x14ac:dyDescent="0.25">
      <c r="B33" s="7">
        <f ca="1">_xlfn.RANK.EQ(C33,$C$3:$C$33,FALSE)</f>
        <v>17</v>
      </c>
      <c r="C33" s="7">
        <f t="shared" ca="1" si="54"/>
        <v>0</v>
      </c>
      <c r="D33" s="8" t="str">
        <f t="shared" ca="1" si="11"/>
        <v>3x + 1y = 14</v>
      </c>
      <c r="E33" s="8" t="str">
        <f t="shared" ca="1" si="12"/>
        <v>-1x + 4y = 4</v>
      </c>
      <c r="F33" s="7">
        <f t="shared" ca="1" si="13"/>
        <v>4</v>
      </c>
      <c r="G33" s="7">
        <f t="shared" ca="1" si="52"/>
        <v>2</v>
      </c>
      <c r="H33" s="7">
        <f t="shared" ca="1" si="52"/>
        <v>3</v>
      </c>
      <c r="I33" s="7">
        <f t="shared" ca="1" si="52"/>
        <v>1</v>
      </c>
      <c r="J33" s="7">
        <f t="shared" ca="1" si="14"/>
        <v>14</v>
      </c>
      <c r="K33" s="7">
        <f t="shared" ca="1" si="53"/>
        <v>-1</v>
      </c>
      <c r="L33" s="7">
        <f t="shared" ca="1" si="53"/>
        <v>4</v>
      </c>
      <c r="M33" s="7">
        <f t="shared" ca="1" si="15"/>
        <v>4</v>
      </c>
      <c r="N33" s="8">
        <f t="shared" ca="1" si="16"/>
        <v>3</v>
      </c>
      <c r="O33" s="8">
        <f t="shared" ca="1" si="17"/>
        <v>4</v>
      </c>
      <c r="P33" s="8">
        <f t="shared" ca="1" si="18"/>
        <v>3</v>
      </c>
      <c r="Q33" s="9">
        <f t="shared" ca="1" si="19"/>
        <v>1</v>
      </c>
      <c r="R33" s="7" t="str">
        <f t="shared" ca="1" si="20"/>
        <v>| · 1</v>
      </c>
      <c r="S33" s="7" t="str">
        <f t="shared" ca="1" si="21"/>
        <v>| · 3</v>
      </c>
      <c r="T33" s="7">
        <f t="shared" ca="1" si="22"/>
        <v>1</v>
      </c>
      <c r="U33" s="7">
        <f t="shared" ca="1" si="23"/>
        <v>3</v>
      </c>
      <c r="V33" s="7" t="str">
        <f t="shared" ca="1" si="24"/>
        <v>3x + 1y = 14</v>
      </c>
      <c r="W33" s="7" t="str">
        <f t="shared" ca="1" si="25"/>
        <v>-3x + 12y = 12</v>
      </c>
      <c r="X33" s="7" t="str">
        <f t="shared" ca="1" si="26"/>
        <v>13y = 26</v>
      </c>
      <c r="Y33" s="8" t="str">
        <f t="shared" ca="1" si="27"/>
        <v>| : 13</v>
      </c>
      <c r="Z33" s="7" t="str">
        <f t="shared" ca="1" si="28"/>
        <v>y = 2</v>
      </c>
      <c r="AA33" s="8">
        <f t="shared" ca="1" si="29"/>
        <v>1</v>
      </c>
      <c r="AB33" s="8" t="str">
        <f t="shared" ca="1" si="30"/>
        <v>3· 4 + 1y = 14</v>
      </c>
      <c r="AC33" s="7" t="str">
        <f t="shared" ca="1" si="31"/>
        <v>3x + 1·2 = 14</v>
      </c>
      <c r="AD33" s="7" t="str">
        <f t="shared" ca="1" si="32"/>
        <v>3x + 1·2 = 14</v>
      </c>
      <c r="AE33" s="7" t="str">
        <f t="shared" ca="1" si="33"/>
        <v>12 + 1y = 14</v>
      </c>
      <c r="AF33" s="7" t="str">
        <f t="shared" ca="1" si="34"/>
        <v>3x + 2 = 14</v>
      </c>
      <c r="AG33" s="7" t="str">
        <f t="shared" ca="1" si="35"/>
        <v>3x + 2 = 14</v>
      </c>
      <c r="AH33" s="7">
        <f t="shared" ca="1" si="36"/>
        <v>-12</v>
      </c>
      <c r="AI33" s="7">
        <f t="shared" ca="1" si="37"/>
        <v>-2</v>
      </c>
      <c r="AJ33" s="7" t="str">
        <f t="shared" ca="1" si="38"/>
        <v>| -2</v>
      </c>
      <c r="AK33" s="7" t="str">
        <f t="shared" ca="1" si="39"/>
        <v>1y = 2</v>
      </c>
      <c r="AL33" s="7" t="str">
        <f t="shared" ca="1" si="40"/>
        <v>3x = 12</v>
      </c>
      <c r="AM33" s="7" t="str">
        <f t="shared" ca="1" si="41"/>
        <v>3x = 12</v>
      </c>
      <c r="AN33" s="7" t="str">
        <f t="shared" ca="1" si="42"/>
        <v>| :1</v>
      </c>
      <c r="AO33" s="7" t="str">
        <f t="shared" ca="1" si="43"/>
        <v>| :3</v>
      </c>
      <c r="AP33" s="7" t="str">
        <f t="shared" ca="1" si="44"/>
        <v>| :3</v>
      </c>
      <c r="AQ33" s="7" t="str">
        <f t="shared" ca="1" si="45"/>
        <v>x = 4</v>
      </c>
      <c r="AR33" s="7" t="str">
        <f t="shared" ca="1" si="46"/>
        <v>L = { (4|2) }</v>
      </c>
    </row>
    <row r="34" spans="2:44" ht="15.5" x14ac:dyDescent="0.35">
      <c r="D34" s="10"/>
      <c r="E34" s="10"/>
      <c r="F34" s="10"/>
    </row>
    <row r="35" spans="2:44" ht="15.5" x14ac:dyDescent="0.35">
      <c r="D35" s="10"/>
      <c r="E35" s="10"/>
      <c r="F35" s="10"/>
    </row>
    <row r="36" spans="2:44" ht="15.5" x14ac:dyDescent="0.35">
      <c r="D36" s="10"/>
      <c r="E36" s="10"/>
      <c r="F36" s="10"/>
    </row>
    <row r="37" spans="2:44" ht="15.5" x14ac:dyDescent="0.35">
      <c r="D37" s="10"/>
      <c r="E37" s="10"/>
      <c r="F37" s="10"/>
    </row>
    <row r="38" spans="2:44" ht="15.5" x14ac:dyDescent="0.35">
      <c r="D38" s="10"/>
      <c r="E38" s="10"/>
      <c r="F38" s="10"/>
    </row>
    <row r="39" spans="2:44" ht="15.5" x14ac:dyDescent="0.35">
      <c r="D39" s="10"/>
      <c r="E39" s="10"/>
      <c r="F39" s="10"/>
    </row>
    <row r="40" spans="2:44" ht="15.5" x14ac:dyDescent="0.35">
      <c r="D40" s="10"/>
      <c r="E40" s="10"/>
      <c r="F40" s="10"/>
    </row>
    <row r="41" spans="2:44" ht="15.5" x14ac:dyDescent="0.35">
      <c r="D41" s="10"/>
      <c r="E41" s="10"/>
      <c r="F41" s="10"/>
    </row>
    <row r="42" spans="2:44" ht="15.5" x14ac:dyDescent="0.35">
      <c r="D42" s="10"/>
      <c r="E42" s="10"/>
      <c r="F42" s="10"/>
    </row>
    <row r="43" spans="2:44" ht="15.5" x14ac:dyDescent="0.35">
      <c r="D43" s="10"/>
      <c r="E43" s="10"/>
      <c r="F43" s="10"/>
    </row>
    <row r="44" spans="2:44" ht="15.5" x14ac:dyDescent="0.35">
      <c r="D44" s="10"/>
      <c r="E44" s="10"/>
      <c r="F44" s="10"/>
    </row>
    <row r="45" spans="2:44" ht="15.5" x14ac:dyDescent="0.35">
      <c r="D45" s="10"/>
      <c r="E45" s="10"/>
      <c r="F45" s="10"/>
    </row>
    <row r="46" spans="2:44" ht="15.5" x14ac:dyDescent="0.35">
      <c r="D46" s="10"/>
      <c r="E46" s="10"/>
      <c r="F46" s="10"/>
    </row>
    <row r="47" spans="2:44" ht="15.5" x14ac:dyDescent="0.35">
      <c r="D47" s="10"/>
      <c r="E47" s="10"/>
      <c r="F47" s="10"/>
    </row>
    <row r="48" spans="2:44" ht="15.5" x14ac:dyDescent="0.35">
      <c r="D48" s="10"/>
      <c r="E48" s="10"/>
      <c r="F48" s="10"/>
    </row>
    <row r="49" spans="4:17" ht="15.5" x14ac:dyDescent="0.35">
      <c r="D49" s="10"/>
      <c r="E49" s="10"/>
      <c r="F49" s="10"/>
    </row>
    <row r="50" spans="4:17" ht="15.5" x14ac:dyDescent="0.35">
      <c r="D50" s="10"/>
      <c r="E50" s="10"/>
      <c r="F50" s="10"/>
    </row>
    <row r="51" spans="4:17" ht="15.5" x14ac:dyDescent="0.35">
      <c r="D51" s="10"/>
      <c r="E51" s="10"/>
      <c r="F51" s="10"/>
    </row>
    <row r="52" spans="4:17" ht="15.5" x14ac:dyDescent="0.35">
      <c r="D52" s="10"/>
      <c r="E52" s="10"/>
      <c r="F52" s="10"/>
    </row>
    <row r="53" spans="4:17" ht="15.5" x14ac:dyDescent="0.35">
      <c r="D53" s="10"/>
      <c r="E53" s="10"/>
      <c r="F53" s="10"/>
    </row>
    <row r="54" spans="4:17" ht="15.5" x14ac:dyDescent="0.35">
      <c r="P54" s="11"/>
      <c r="Q54" s="11"/>
    </row>
    <row r="55" spans="4:17" ht="15.5" x14ac:dyDescent="0.35">
      <c r="D55" s="10"/>
      <c r="E55" s="10"/>
      <c r="F55" s="10"/>
      <c r="P55" s="11"/>
      <c r="Q55" s="11"/>
    </row>
    <row r="56" spans="4:17" ht="15.5" x14ac:dyDescent="0.35">
      <c r="D56" s="10"/>
      <c r="E56" s="10"/>
      <c r="F56" s="10"/>
      <c r="P56" s="11"/>
      <c r="Q56" s="11"/>
    </row>
    <row r="57" spans="4:17" ht="15.5" x14ac:dyDescent="0.35">
      <c r="D57" s="10"/>
      <c r="E57" s="10"/>
      <c r="F57" s="10"/>
      <c r="P57" s="11"/>
      <c r="Q57" s="11"/>
    </row>
    <row r="58" spans="4:17" ht="15.5" x14ac:dyDescent="0.35">
      <c r="D58" s="10"/>
      <c r="E58" s="10"/>
      <c r="F58" s="10"/>
      <c r="P58" s="11"/>
      <c r="Q58" s="11"/>
    </row>
    <row r="59" spans="4:17" ht="15.5" x14ac:dyDescent="0.35">
      <c r="D59" s="10"/>
      <c r="E59" s="10"/>
      <c r="F59" s="10"/>
      <c r="P59" s="11"/>
      <c r="Q59" s="11"/>
    </row>
    <row r="60" spans="4:17" ht="15.5" x14ac:dyDescent="0.35">
      <c r="D60" s="10"/>
      <c r="E60" s="10"/>
      <c r="F60" s="10"/>
      <c r="P60" s="11"/>
      <c r="Q60" s="11"/>
    </row>
    <row r="61" spans="4:17" ht="15.5" x14ac:dyDescent="0.35">
      <c r="D61" s="10"/>
      <c r="E61" s="10"/>
      <c r="F61" s="10"/>
      <c r="P61" s="11"/>
      <c r="Q61" s="11"/>
    </row>
    <row r="62" spans="4:17" ht="15.5" x14ac:dyDescent="0.35">
      <c r="D62" s="11"/>
      <c r="E62" s="11"/>
    </row>
    <row r="64" spans="4:17" ht="15.5" x14ac:dyDescent="0.35">
      <c r="D64" s="10"/>
      <c r="E64" s="10"/>
      <c r="F64" s="10"/>
    </row>
    <row r="65" spans="4:6" ht="15.5" x14ac:dyDescent="0.35">
      <c r="D65" s="10"/>
      <c r="E65" s="10"/>
      <c r="F65" s="10"/>
    </row>
    <row r="66" spans="4:6" ht="15.5" x14ac:dyDescent="0.35">
      <c r="D66" s="10"/>
      <c r="E66" s="10"/>
      <c r="F66" s="10"/>
    </row>
    <row r="67" spans="4:6" ht="15.5" x14ac:dyDescent="0.35">
      <c r="D67" s="10"/>
      <c r="E67" s="10"/>
      <c r="F67" s="10"/>
    </row>
    <row r="68" spans="4:6" ht="15.5" x14ac:dyDescent="0.35">
      <c r="D68" s="10"/>
      <c r="E68" s="10"/>
      <c r="F68" s="10"/>
    </row>
    <row r="69" spans="4:6" ht="15.5" x14ac:dyDescent="0.35">
      <c r="D69" s="10"/>
      <c r="E69" s="10"/>
      <c r="F69" s="10"/>
    </row>
    <row r="70" spans="4:6" ht="15.5" x14ac:dyDescent="0.35">
      <c r="D70" s="10"/>
      <c r="E70" s="10"/>
      <c r="F70" s="10"/>
    </row>
    <row r="71" spans="4:6" ht="15.5" x14ac:dyDescent="0.35">
      <c r="D71" s="10"/>
      <c r="E71" s="10"/>
      <c r="F71" s="10"/>
    </row>
    <row r="72" spans="4:6" ht="15.5" x14ac:dyDescent="0.35">
      <c r="D72" s="10"/>
      <c r="E72" s="10"/>
      <c r="F72" s="10"/>
    </row>
    <row r="73" spans="4:6" ht="15.5" x14ac:dyDescent="0.35">
      <c r="D73" s="10"/>
      <c r="E73" s="10"/>
      <c r="F73" s="10"/>
    </row>
    <row r="74" spans="4:6" ht="15.5" x14ac:dyDescent="0.35">
      <c r="D74" s="10"/>
      <c r="E74" s="10"/>
      <c r="F74" s="10"/>
    </row>
    <row r="75" spans="4:6" ht="15.5" x14ac:dyDescent="0.35">
      <c r="D75" s="10"/>
      <c r="E75" s="10"/>
      <c r="F75" s="10"/>
    </row>
    <row r="76" spans="4:6" ht="15.5" x14ac:dyDescent="0.35">
      <c r="D76" s="10"/>
      <c r="E76" s="10"/>
      <c r="F76" s="10"/>
    </row>
    <row r="77" spans="4:6" ht="15.5" x14ac:dyDescent="0.35">
      <c r="D77" s="10"/>
      <c r="E77" s="10"/>
      <c r="F77" s="10"/>
    </row>
    <row r="78" spans="4:6" ht="15.5" x14ac:dyDescent="0.35">
      <c r="D78" s="10"/>
      <c r="E78" s="10"/>
      <c r="F78" s="10"/>
    </row>
    <row r="79" spans="4:6" ht="15.5" x14ac:dyDescent="0.35">
      <c r="D79" s="10"/>
      <c r="E79" s="10"/>
      <c r="F79" s="10"/>
    </row>
    <row r="80" spans="4:6" ht="15.5" x14ac:dyDescent="0.35">
      <c r="D80" s="10"/>
      <c r="E80" s="10"/>
      <c r="F80" s="10"/>
    </row>
    <row r="81" spans="4:6" ht="15.5" x14ac:dyDescent="0.35">
      <c r="D81" s="10"/>
      <c r="E81" s="10"/>
      <c r="F81" s="10"/>
    </row>
    <row r="82" spans="4:6" ht="15.5" x14ac:dyDescent="0.35">
      <c r="D82" s="10"/>
      <c r="E82" s="10"/>
      <c r="F82" s="10"/>
    </row>
    <row r="83" spans="4:6" ht="15.5" x14ac:dyDescent="0.35">
      <c r="D83" s="10"/>
      <c r="E83" s="10"/>
      <c r="F83" s="10"/>
    </row>
    <row r="84" spans="4:6" ht="15.5" x14ac:dyDescent="0.35">
      <c r="D84" s="10"/>
      <c r="E84" s="10"/>
      <c r="F84" s="10"/>
    </row>
    <row r="85" spans="4:6" ht="15.5" x14ac:dyDescent="0.35">
      <c r="D85" s="10"/>
      <c r="E85" s="10"/>
      <c r="F85" s="10"/>
    </row>
    <row r="86" spans="4:6" ht="15.5" x14ac:dyDescent="0.35">
      <c r="D86" s="10"/>
      <c r="E86" s="10"/>
      <c r="F86" s="10"/>
    </row>
    <row r="87" spans="4:6" ht="15.5" x14ac:dyDescent="0.35">
      <c r="D87" s="10"/>
      <c r="E87" s="10"/>
      <c r="F87" s="10"/>
    </row>
    <row r="88" spans="4:6" ht="15.5" x14ac:dyDescent="0.35">
      <c r="D88" s="10"/>
      <c r="E88" s="10"/>
      <c r="F88" s="10"/>
    </row>
    <row r="89" spans="4:6" ht="15.5" x14ac:dyDescent="0.35">
      <c r="D89" s="10"/>
      <c r="E89" s="10"/>
      <c r="F89" s="10"/>
    </row>
    <row r="91" spans="4:6" ht="15.5" x14ac:dyDescent="0.35">
      <c r="D91" s="10"/>
      <c r="E91" s="10"/>
      <c r="F91" s="10"/>
    </row>
    <row r="92" spans="4:6" ht="15.5" x14ac:dyDescent="0.35">
      <c r="D92" s="10"/>
      <c r="E92" s="10"/>
      <c r="F92" s="10"/>
    </row>
    <row r="93" spans="4:6" ht="15.5" x14ac:dyDescent="0.35">
      <c r="D93" s="10"/>
      <c r="E93" s="10"/>
      <c r="F93" s="10"/>
    </row>
    <row r="94" spans="4:6" ht="15.5" x14ac:dyDescent="0.35">
      <c r="D94" s="10"/>
      <c r="E94" s="10"/>
      <c r="F94" s="10"/>
    </row>
    <row r="95" spans="4:6" ht="15.5" x14ac:dyDescent="0.35">
      <c r="D95" s="10"/>
      <c r="E95" s="10"/>
      <c r="F95" s="10"/>
    </row>
    <row r="96" spans="4:6" ht="15.5" x14ac:dyDescent="0.35">
      <c r="D96" s="10"/>
      <c r="E96" s="10"/>
      <c r="F96" s="10"/>
    </row>
    <row r="97" spans="4:6" ht="15.5" x14ac:dyDescent="0.35">
      <c r="D97" s="10"/>
      <c r="E97" s="10"/>
      <c r="F97" s="10"/>
    </row>
    <row r="98" spans="4:6" ht="15.5" x14ac:dyDescent="0.35">
      <c r="D98" s="10"/>
      <c r="E98" s="10"/>
      <c r="F98" s="10"/>
    </row>
    <row r="99" spans="4:6" ht="15.5" x14ac:dyDescent="0.35">
      <c r="D99" s="10"/>
      <c r="E99" s="10"/>
      <c r="F99" s="10"/>
    </row>
    <row r="100" spans="4:6" ht="15.5" x14ac:dyDescent="0.35">
      <c r="D100" s="10"/>
      <c r="E100" s="10"/>
      <c r="F100" s="10"/>
    </row>
    <row r="101" spans="4:6" ht="15.5" x14ac:dyDescent="0.35">
      <c r="D101" s="10"/>
      <c r="E101" s="10"/>
      <c r="F101" s="10"/>
    </row>
    <row r="102" spans="4:6" ht="15.5" x14ac:dyDescent="0.35">
      <c r="D102" s="10"/>
      <c r="E102" s="10"/>
      <c r="F102" s="10"/>
    </row>
    <row r="103" spans="4:6" ht="15.5" x14ac:dyDescent="0.35">
      <c r="D103" s="10"/>
      <c r="E103" s="10"/>
      <c r="F103" s="10"/>
    </row>
    <row r="104" spans="4:6" ht="15.5" x14ac:dyDescent="0.35">
      <c r="D104" s="10"/>
      <c r="E104" s="10"/>
      <c r="F104" s="10"/>
    </row>
    <row r="105" spans="4:6" ht="15.5" x14ac:dyDescent="0.35">
      <c r="D105" s="10"/>
      <c r="E105" s="10"/>
      <c r="F105" s="10"/>
    </row>
    <row r="106" spans="4:6" ht="15.5" x14ac:dyDescent="0.35">
      <c r="D106" s="10"/>
      <c r="E106" s="10"/>
      <c r="F106" s="10"/>
    </row>
    <row r="107" spans="4:6" ht="15.5" x14ac:dyDescent="0.35">
      <c r="D107" s="10"/>
      <c r="E107" s="10"/>
      <c r="F107" s="10"/>
    </row>
    <row r="108" spans="4:6" ht="15.5" x14ac:dyDescent="0.35">
      <c r="D108" s="10"/>
      <c r="E108" s="10"/>
      <c r="F108" s="10"/>
    </row>
    <row r="109" spans="4:6" ht="15.5" x14ac:dyDescent="0.35">
      <c r="D109" s="10"/>
      <c r="E109" s="10"/>
      <c r="F109" s="10"/>
    </row>
    <row r="110" spans="4:6" ht="15.5" x14ac:dyDescent="0.35">
      <c r="D110" s="10"/>
      <c r="E110" s="10"/>
      <c r="F110" s="10"/>
    </row>
    <row r="111" spans="4:6" ht="15.5" x14ac:dyDescent="0.35">
      <c r="D111" s="10"/>
      <c r="E111" s="10"/>
      <c r="F111" s="10"/>
    </row>
    <row r="112" spans="4:6" ht="15.5" x14ac:dyDescent="0.35">
      <c r="D112" s="10"/>
      <c r="E112" s="10"/>
      <c r="F112" s="10"/>
    </row>
    <row r="113" spans="4:6" ht="15.5" x14ac:dyDescent="0.35">
      <c r="D113" s="10"/>
      <c r="E113" s="10"/>
      <c r="F113" s="10"/>
    </row>
    <row r="114" spans="4:6" ht="15.5" x14ac:dyDescent="0.35">
      <c r="D114" s="10"/>
      <c r="E114" s="10"/>
      <c r="F114" s="10"/>
    </row>
    <row r="115" spans="4:6" ht="15.5" x14ac:dyDescent="0.35">
      <c r="D115" s="10"/>
      <c r="E115" s="10"/>
      <c r="F115" s="10"/>
    </row>
    <row r="116" spans="4:6" ht="15.5" x14ac:dyDescent="0.35">
      <c r="D116" s="10"/>
      <c r="E116" s="10"/>
      <c r="F116" s="10"/>
    </row>
    <row r="117" spans="4:6" ht="15.5" x14ac:dyDescent="0.35">
      <c r="D117" s="10"/>
      <c r="E117" s="10"/>
      <c r="F117" s="10"/>
    </row>
    <row r="118" spans="4:6" ht="15.5" x14ac:dyDescent="0.35">
      <c r="D118" s="10"/>
      <c r="E118" s="10"/>
      <c r="F118" s="10"/>
    </row>
    <row r="119" spans="4:6" ht="15.5" x14ac:dyDescent="0.35">
      <c r="D119" s="10"/>
      <c r="E119" s="10"/>
      <c r="F119" s="10"/>
    </row>
    <row r="120" spans="4:6" ht="15.5" x14ac:dyDescent="0.35">
      <c r="D120" s="10"/>
      <c r="E120" s="10"/>
      <c r="F120" s="10"/>
    </row>
    <row r="121" spans="4:6" ht="15.5" x14ac:dyDescent="0.35">
      <c r="D121" s="10"/>
      <c r="E121" s="10"/>
      <c r="F121" s="10"/>
    </row>
    <row r="122" spans="4:6" ht="15.5" x14ac:dyDescent="0.35">
      <c r="D122" s="10"/>
      <c r="E122" s="10"/>
      <c r="F122" s="10"/>
    </row>
    <row r="123" spans="4:6" ht="15.5" x14ac:dyDescent="0.35">
      <c r="D123" s="10"/>
      <c r="E123" s="10"/>
      <c r="F123" s="10"/>
    </row>
    <row r="124" spans="4:6" ht="15.5" x14ac:dyDescent="0.35">
      <c r="D124" s="10"/>
      <c r="E124" s="10"/>
      <c r="F124" s="10"/>
    </row>
    <row r="126" spans="4:6" ht="15.5" x14ac:dyDescent="0.35">
      <c r="D126" s="11"/>
      <c r="E126" s="11"/>
    </row>
    <row r="128" spans="4:6" ht="15.5" x14ac:dyDescent="0.35">
      <c r="D128" s="10"/>
      <c r="E128" s="10"/>
      <c r="F128" s="10"/>
    </row>
    <row r="129" spans="4:6" ht="15.5" x14ac:dyDescent="0.35">
      <c r="D129" s="10"/>
      <c r="E129" s="10"/>
      <c r="F129" s="10"/>
    </row>
    <row r="130" spans="4:6" ht="15.5" x14ac:dyDescent="0.35">
      <c r="D130" s="10"/>
      <c r="E130" s="10"/>
      <c r="F130" s="10"/>
    </row>
    <row r="131" spans="4:6" ht="15.5" x14ac:dyDescent="0.35">
      <c r="D131" s="10"/>
      <c r="E131" s="10"/>
      <c r="F131" s="10"/>
    </row>
    <row r="132" spans="4:6" ht="15.5" x14ac:dyDescent="0.35">
      <c r="D132" s="10"/>
      <c r="E132" s="10"/>
      <c r="F132" s="10"/>
    </row>
    <row r="133" spans="4:6" ht="15.5" x14ac:dyDescent="0.35">
      <c r="D133" s="10"/>
      <c r="E133" s="10"/>
      <c r="F133" s="10"/>
    </row>
    <row r="134" spans="4:6" ht="15.5" x14ac:dyDescent="0.35">
      <c r="D134" s="10"/>
      <c r="E134" s="10"/>
      <c r="F134" s="10"/>
    </row>
    <row r="136" spans="4:6" ht="15.5" x14ac:dyDescent="0.35">
      <c r="D136" s="11"/>
      <c r="E136" s="11"/>
    </row>
    <row r="138" spans="4:6" ht="15.5" x14ac:dyDescent="0.35">
      <c r="D138" s="10"/>
      <c r="E138" s="10"/>
      <c r="F138" s="10"/>
    </row>
    <row r="139" spans="4:6" ht="15.5" x14ac:dyDescent="0.35">
      <c r="D139" s="10"/>
      <c r="E139" s="10"/>
      <c r="F139" s="10"/>
    </row>
    <row r="140" spans="4:6" ht="15.5" x14ac:dyDescent="0.35">
      <c r="D140" s="10"/>
      <c r="E140" s="10"/>
      <c r="F140" s="10"/>
    </row>
    <row r="141" spans="4:6" ht="15.5" x14ac:dyDescent="0.35">
      <c r="D141" s="10"/>
      <c r="E141" s="10"/>
      <c r="F141" s="10"/>
    </row>
    <row r="142" spans="4:6" ht="15.5" x14ac:dyDescent="0.35">
      <c r="D142" s="10"/>
      <c r="E142" s="10"/>
      <c r="F142" s="10"/>
    </row>
    <row r="143" spans="4:6" ht="15.5" x14ac:dyDescent="0.35">
      <c r="D143" s="10"/>
      <c r="E143" s="10"/>
      <c r="F143" s="10"/>
    </row>
    <row r="144" spans="4:6" ht="15.5" x14ac:dyDescent="0.35">
      <c r="D144" s="10"/>
      <c r="E144" s="10"/>
      <c r="F144" s="10"/>
    </row>
    <row r="146" spans="4:6" ht="15.5" x14ac:dyDescent="0.35">
      <c r="D146" s="11"/>
      <c r="E146" s="11"/>
    </row>
    <row r="148" spans="4:6" ht="15.5" x14ac:dyDescent="0.35">
      <c r="D148" s="10"/>
      <c r="E148" s="10"/>
      <c r="F148" s="10"/>
    </row>
    <row r="149" spans="4:6" ht="15.5" x14ac:dyDescent="0.35">
      <c r="D149" s="10"/>
      <c r="E149" s="10"/>
      <c r="F149" s="10"/>
    </row>
    <row r="150" spans="4:6" ht="15.5" x14ac:dyDescent="0.35">
      <c r="D150" s="10"/>
      <c r="E150" s="10"/>
      <c r="F150" s="10"/>
    </row>
    <row r="151" spans="4:6" ht="15.5" x14ac:dyDescent="0.35">
      <c r="D151" s="10"/>
      <c r="E151" s="10"/>
      <c r="F151" s="10"/>
    </row>
    <row r="152" spans="4:6" ht="15.5" x14ac:dyDescent="0.35">
      <c r="D152" s="10"/>
      <c r="E152" s="10"/>
      <c r="F152" s="10"/>
    </row>
    <row r="153" spans="4:6" ht="15.5" x14ac:dyDescent="0.35">
      <c r="D153" s="10"/>
      <c r="E153" s="10"/>
      <c r="F153" s="10"/>
    </row>
    <row r="154" spans="4:6" ht="15.5" x14ac:dyDescent="0.35">
      <c r="D154" s="10"/>
      <c r="E154" s="10"/>
      <c r="F154" s="10"/>
    </row>
    <row r="158" spans="4:6" ht="15.5" x14ac:dyDescent="0.35">
      <c r="D158" s="10"/>
      <c r="E158" s="10"/>
      <c r="F158" s="10"/>
    </row>
    <row r="159" spans="4:6" ht="15.5" x14ac:dyDescent="0.35">
      <c r="D159" s="10"/>
      <c r="E159" s="10"/>
      <c r="F159" s="10"/>
    </row>
    <row r="160" spans="4:6" ht="15.5" x14ac:dyDescent="0.35">
      <c r="D160" s="10"/>
      <c r="E160" s="10"/>
      <c r="F160" s="10"/>
    </row>
    <row r="161" spans="4:6" ht="15.5" x14ac:dyDescent="0.35">
      <c r="D161" s="10"/>
      <c r="E161" s="10"/>
      <c r="F161" s="10"/>
    </row>
    <row r="162" spans="4:6" ht="15.5" x14ac:dyDescent="0.35">
      <c r="D162" s="10"/>
      <c r="E162" s="10"/>
      <c r="F162" s="10"/>
    </row>
    <row r="163" spans="4:6" ht="15.5" x14ac:dyDescent="0.35">
      <c r="D163" s="10"/>
      <c r="E163" s="10"/>
      <c r="F163" s="10"/>
    </row>
    <row r="164" spans="4:6" ht="15.5" x14ac:dyDescent="0.35">
      <c r="D164" s="10"/>
      <c r="E164" s="10"/>
      <c r="F164" s="10"/>
    </row>
    <row r="168" spans="4:6" ht="15.5" x14ac:dyDescent="0.35">
      <c r="D168" s="10"/>
      <c r="E168" s="10"/>
      <c r="F168" s="10"/>
    </row>
    <row r="169" spans="4:6" ht="15.5" x14ac:dyDescent="0.35">
      <c r="D169" s="10"/>
      <c r="E169" s="10"/>
      <c r="F169" s="10"/>
    </row>
    <row r="170" spans="4:6" ht="15.5" x14ac:dyDescent="0.35">
      <c r="D170" s="10"/>
      <c r="E170" s="10"/>
      <c r="F170" s="10"/>
    </row>
    <row r="171" spans="4:6" ht="15.5" x14ac:dyDescent="0.35">
      <c r="D171" s="10"/>
      <c r="E171" s="10"/>
      <c r="F171" s="10"/>
    </row>
    <row r="172" spans="4:6" ht="15.5" x14ac:dyDescent="0.35">
      <c r="D172" s="10"/>
      <c r="E172" s="10"/>
      <c r="F172" s="10"/>
    </row>
    <row r="173" spans="4:6" ht="15.5" x14ac:dyDescent="0.35">
      <c r="D173" s="10"/>
      <c r="E173" s="10"/>
      <c r="F173" s="10"/>
    </row>
    <row r="174" spans="4:6" ht="15.5" x14ac:dyDescent="0.35">
      <c r="D174" s="10"/>
      <c r="E174" s="10"/>
      <c r="F174" s="10"/>
    </row>
    <row r="178" spans="4:6" ht="15.5" x14ac:dyDescent="0.35">
      <c r="D178" s="10"/>
      <c r="E178" s="10"/>
      <c r="F178" s="10"/>
    </row>
    <row r="179" spans="4:6" ht="15.5" x14ac:dyDescent="0.35">
      <c r="D179" s="10"/>
      <c r="E179" s="10"/>
      <c r="F179" s="10"/>
    </row>
    <row r="180" spans="4:6" ht="15.5" x14ac:dyDescent="0.35">
      <c r="D180" s="10"/>
      <c r="E180" s="10"/>
      <c r="F180" s="10"/>
    </row>
    <row r="181" spans="4:6" ht="15.5" x14ac:dyDescent="0.35">
      <c r="D181" s="10"/>
      <c r="E181" s="10"/>
      <c r="F181" s="10"/>
    </row>
    <row r="182" spans="4:6" ht="15.5" x14ac:dyDescent="0.35">
      <c r="D182" s="10"/>
      <c r="E182" s="10"/>
      <c r="F182" s="10"/>
    </row>
    <row r="183" spans="4:6" ht="15.5" x14ac:dyDescent="0.35">
      <c r="D183" s="10"/>
      <c r="E183" s="10"/>
      <c r="F183" s="10"/>
    </row>
    <row r="184" spans="4:6" ht="15.5" x14ac:dyDescent="0.35">
      <c r="D184" s="10"/>
      <c r="E184" s="10"/>
      <c r="F184" s="10"/>
    </row>
    <row r="188" spans="4:6" ht="15.5" x14ac:dyDescent="0.35">
      <c r="D188" s="10"/>
      <c r="E188" s="10"/>
      <c r="F188" s="10"/>
    </row>
    <row r="189" spans="4:6" ht="15.5" x14ac:dyDescent="0.35">
      <c r="D189" s="10"/>
      <c r="E189" s="10"/>
      <c r="F189" s="10"/>
    </row>
    <row r="190" spans="4:6" ht="15.5" x14ac:dyDescent="0.35">
      <c r="D190" s="10"/>
      <c r="E190" s="10"/>
      <c r="F190" s="10"/>
    </row>
    <row r="191" spans="4:6" ht="15.5" x14ac:dyDescent="0.35">
      <c r="D191" s="10"/>
      <c r="E191" s="10"/>
      <c r="F191" s="10"/>
    </row>
    <row r="192" spans="4:6" ht="15.5" x14ac:dyDescent="0.35">
      <c r="D192" s="10"/>
      <c r="E192" s="10"/>
      <c r="F192" s="10"/>
    </row>
    <row r="193" spans="4:6" ht="15.5" x14ac:dyDescent="0.35">
      <c r="D193" s="10"/>
      <c r="E193" s="10"/>
      <c r="F193" s="10"/>
    </row>
    <row r="194" spans="4:6" ht="15.5" x14ac:dyDescent="0.35">
      <c r="D194" s="10"/>
      <c r="E194" s="10"/>
      <c r="F194" s="10"/>
    </row>
    <row r="198" spans="4:6" ht="15.5" x14ac:dyDescent="0.35">
      <c r="D198" s="10"/>
      <c r="E198" s="10"/>
      <c r="F198" s="10"/>
    </row>
    <row r="199" spans="4:6" ht="15.5" x14ac:dyDescent="0.35">
      <c r="D199" s="10"/>
      <c r="E199" s="10"/>
      <c r="F199" s="10"/>
    </row>
    <row r="200" spans="4:6" ht="15.5" x14ac:dyDescent="0.35">
      <c r="D200" s="10"/>
      <c r="E200" s="10"/>
      <c r="F200" s="10"/>
    </row>
    <row r="201" spans="4:6" ht="15.5" x14ac:dyDescent="0.35">
      <c r="D201" s="10"/>
      <c r="E201" s="10"/>
      <c r="F201" s="10"/>
    </row>
    <row r="202" spans="4:6" ht="15.5" x14ac:dyDescent="0.35">
      <c r="D202" s="10"/>
      <c r="E202" s="10"/>
      <c r="F202" s="10"/>
    </row>
    <row r="203" spans="4:6" ht="15.5" x14ac:dyDescent="0.35">
      <c r="D203" s="10"/>
      <c r="E203" s="10"/>
      <c r="F203" s="10"/>
    </row>
    <row r="204" spans="4:6" ht="15.5" x14ac:dyDescent="0.35">
      <c r="D204" s="10"/>
      <c r="E204" s="10"/>
      <c r="F204" s="10"/>
    </row>
    <row r="206" spans="4:6" ht="15.5" x14ac:dyDescent="0.35">
      <c r="D206" s="11"/>
      <c r="E206" s="11"/>
    </row>
    <row r="208" spans="4:6" ht="15.5" x14ac:dyDescent="0.35">
      <c r="D208" s="10"/>
      <c r="E208" s="10"/>
      <c r="F208" s="10"/>
    </row>
    <row r="209" spans="4:6" ht="15.5" x14ac:dyDescent="0.35">
      <c r="D209" s="10"/>
      <c r="E209" s="10"/>
      <c r="F209" s="10"/>
    </row>
    <row r="210" spans="4:6" ht="15.5" x14ac:dyDescent="0.35">
      <c r="D210" s="10"/>
      <c r="E210" s="10"/>
      <c r="F210" s="10"/>
    </row>
    <row r="211" spans="4:6" ht="15.5" x14ac:dyDescent="0.35">
      <c r="D211" s="10"/>
      <c r="E211" s="10"/>
      <c r="F211" s="10"/>
    </row>
    <row r="212" spans="4:6" ht="15.5" x14ac:dyDescent="0.35">
      <c r="D212" s="10"/>
      <c r="E212" s="10"/>
      <c r="F212" s="10"/>
    </row>
    <row r="213" spans="4:6" ht="15.5" x14ac:dyDescent="0.35">
      <c r="D213" s="10"/>
      <c r="E213" s="10"/>
      <c r="F213" s="10"/>
    </row>
    <row r="214" spans="4:6" ht="15.5" x14ac:dyDescent="0.35">
      <c r="D214" s="10"/>
      <c r="E214" s="10"/>
      <c r="F214" s="10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Arbeitsblatt</vt:lpstr>
      <vt:lpstr>Add</vt:lpstr>
      <vt:lpstr>Eins</vt:lpstr>
      <vt:lpstr>Gleichs</vt:lpstr>
      <vt:lpstr>Daten1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2021-06-08T08:07:51Z</cp:lastPrinted>
  <dcterms:created xsi:type="dcterms:W3CDTF">2009-10-08T17:52:09Z</dcterms:created>
  <dcterms:modified xsi:type="dcterms:W3CDTF">2021-06-08T08:08:18Z</dcterms:modified>
</cp:coreProperties>
</file>