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xr:revisionPtr revIDLastSave="0" documentId="13_ncr:1_{7E543FA0-B3D7-407E-8009-F4F07ACB1FFD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Tabelle1" sheetId="1" r:id="rId1"/>
    <sheet name="Daten" sheetId="2" r:id="rId2"/>
  </sheets>
  <definedNames>
    <definedName name="_xlnm.Print_Area" localSheetId="0">Tabelle1!$A$1:$U$133</definedName>
  </definedNames>
  <calcPr calcId="191029"/>
</workbook>
</file>

<file path=xl/calcChain.xml><?xml version="1.0" encoding="utf-8"?>
<calcChain xmlns="http://schemas.openxmlformats.org/spreadsheetml/2006/main">
  <c r="E132" i="1" l="1"/>
  <c r="F130" i="1" s="1"/>
  <c r="E130" i="1" s="1"/>
  <c r="F132" i="1" s="1"/>
  <c r="O132" i="1"/>
  <c r="P130" i="1" s="1"/>
  <c r="L132" i="1"/>
  <c r="B132" i="1"/>
  <c r="L130" i="1"/>
  <c r="B130" i="1"/>
  <c r="L128" i="1"/>
  <c r="M128" i="1" s="1"/>
  <c r="M61" i="1" s="1"/>
  <c r="I128" i="1"/>
  <c r="B128" i="1"/>
  <c r="C128" i="1" s="1"/>
  <c r="C61" i="1" s="1"/>
  <c r="L127" i="1"/>
  <c r="L126" i="1" s="1"/>
  <c r="B126" i="1"/>
  <c r="L65" i="1"/>
  <c r="L63" i="1"/>
  <c r="L60" i="1"/>
  <c r="L61" i="1"/>
  <c r="L59" i="1"/>
  <c r="A57" i="1"/>
  <c r="B65" i="1"/>
  <c r="B63" i="1"/>
  <c r="I61" i="1"/>
  <c r="B61" i="1"/>
  <c r="B59" i="1"/>
  <c r="A55" i="1"/>
  <c r="F54" i="1"/>
  <c r="F55" i="1" s="1"/>
  <c r="A53" i="1"/>
  <c r="T120" i="1"/>
  <c r="T122" i="1" s="1"/>
  <c r="S120" i="1"/>
  <c r="O120" i="1"/>
  <c r="O122" i="1" s="1"/>
  <c r="L122" i="1" s="1"/>
  <c r="L55" i="1" s="1"/>
  <c r="N120" i="1"/>
  <c r="J120" i="1"/>
  <c r="J122" i="1" s="1"/>
  <c r="G122" i="1" s="1"/>
  <c r="G55" i="1" s="1"/>
  <c r="I120" i="1"/>
  <c r="D120" i="1"/>
  <c r="E120" i="1"/>
  <c r="A122" i="1"/>
  <c r="F121" i="1"/>
  <c r="F122" i="1" s="1"/>
  <c r="A120" i="1"/>
  <c r="A49" i="1"/>
  <c r="F48" i="1"/>
  <c r="F49" i="1" s="1"/>
  <c r="A47" i="1"/>
  <c r="F115" i="1"/>
  <c r="F116" i="1" s="1"/>
  <c r="R114" i="1"/>
  <c r="R116" i="1" s="1"/>
  <c r="R49" i="1" s="1"/>
  <c r="Q114" i="1"/>
  <c r="Q47" i="1" s="1"/>
  <c r="M114" i="1"/>
  <c r="M116" i="1" s="1"/>
  <c r="M49" i="1" s="1"/>
  <c r="L114" i="1"/>
  <c r="L47" i="1" s="1"/>
  <c r="H114" i="1"/>
  <c r="H116" i="1" s="1"/>
  <c r="H49" i="1" s="1"/>
  <c r="G114" i="1"/>
  <c r="G47" i="1" s="1"/>
  <c r="C114" i="1"/>
  <c r="C116" i="1" s="1"/>
  <c r="E116" i="1" s="1"/>
  <c r="B114" i="1"/>
  <c r="B47" i="1" s="1"/>
  <c r="A116" i="1"/>
  <c r="A114" i="1"/>
  <c r="D62" i="2"/>
  <c r="C62" i="2" s="1"/>
  <c r="D63" i="2"/>
  <c r="C63" i="2" s="1"/>
  <c r="D64" i="2"/>
  <c r="C64" i="2" s="1"/>
  <c r="D65" i="2"/>
  <c r="C65" i="2" s="1"/>
  <c r="D66" i="2"/>
  <c r="C66" i="2" s="1"/>
  <c r="D67" i="2"/>
  <c r="C67" i="2" s="1"/>
  <c r="D68" i="2"/>
  <c r="C68" i="2" s="1"/>
  <c r="D69" i="2"/>
  <c r="C69" i="2" s="1"/>
  <c r="D70" i="2"/>
  <c r="C70" i="2" s="1"/>
  <c r="D71" i="2"/>
  <c r="C71" i="2" s="1"/>
  <c r="D72" i="2"/>
  <c r="C72" i="2" s="1"/>
  <c r="D73" i="2"/>
  <c r="C73" i="2" s="1"/>
  <c r="D74" i="2"/>
  <c r="C74" i="2" s="1"/>
  <c r="D75" i="2"/>
  <c r="C75" i="2" s="1"/>
  <c r="D76" i="2"/>
  <c r="C76" i="2" s="1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61" i="2"/>
  <c r="C61" i="2" s="1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78" i="2"/>
  <c r="A97" i="1"/>
  <c r="A106" i="1"/>
  <c r="A100" i="1"/>
  <c r="A94" i="1"/>
  <c r="A98" i="1"/>
  <c r="F96" i="1"/>
  <c r="F97" i="1" s="1"/>
  <c r="F98" i="1" s="1"/>
  <c r="B96" i="1"/>
  <c r="B76" i="2"/>
  <c r="A86" i="1"/>
  <c r="F84" i="1"/>
  <c r="F86" i="1" s="1"/>
  <c r="B84" i="1"/>
  <c r="A80" i="1"/>
  <c r="F78" i="1"/>
  <c r="K78" i="1" s="1"/>
  <c r="K80" i="1" s="1"/>
  <c r="B78" i="1"/>
  <c r="A74" i="1"/>
  <c r="A31" i="1"/>
  <c r="F29" i="1"/>
  <c r="K29" i="1" s="1"/>
  <c r="B29" i="1"/>
  <c r="D115" i="2"/>
  <c r="C115" i="2" s="1"/>
  <c r="D116" i="2"/>
  <c r="D117" i="2"/>
  <c r="D118" i="2"/>
  <c r="C118" i="2" s="1"/>
  <c r="D119" i="2"/>
  <c r="C119" i="2" s="1"/>
  <c r="D120" i="2"/>
  <c r="C120" i="2" s="1"/>
  <c r="D121" i="2"/>
  <c r="D122" i="2"/>
  <c r="C122" i="2" s="1"/>
  <c r="D123" i="2"/>
  <c r="C123" i="2" s="1"/>
  <c r="D124" i="2"/>
  <c r="D125" i="2"/>
  <c r="C125" i="2" s="1"/>
  <c r="D126" i="2"/>
  <c r="D127" i="2"/>
  <c r="C127" i="2" s="1"/>
  <c r="D128" i="2"/>
  <c r="C128" i="2" s="1"/>
  <c r="D114" i="2"/>
  <c r="C114" i="2" s="1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14" i="2"/>
  <c r="I128" i="2"/>
  <c r="B128" i="2"/>
  <c r="I127" i="2"/>
  <c r="B127" i="2"/>
  <c r="I126" i="2"/>
  <c r="B126" i="2"/>
  <c r="I125" i="2"/>
  <c r="B125" i="2"/>
  <c r="I124" i="2"/>
  <c r="B124" i="2"/>
  <c r="I123" i="2"/>
  <c r="B123" i="2"/>
  <c r="I122" i="2"/>
  <c r="B122" i="2"/>
  <c r="I121" i="2"/>
  <c r="B121" i="2"/>
  <c r="I120" i="2"/>
  <c r="B120" i="2"/>
  <c r="I119" i="2"/>
  <c r="B119" i="2"/>
  <c r="I118" i="2"/>
  <c r="B118" i="2"/>
  <c r="I117" i="2"/>
  <c r="B117" i="2"/>
  <c r="I116" i="2"/>
  <c r="B116" i="2"/>
  <c r="I115" i="2"/>
  <c r="B115" i="2"/>
  <c r="I114" i="2"/>
  <c r="B114" i="2"/>
  <c r="B112" i="2"/>
  <c r="C112" i="2" s="1"/>
  <c r="D112" i="2" s="1"/>
  <c r="E112" i="2" s="1"/>
  <c r="F112" i="2" s="1"/>
  <c r="G112" i="2" s="1"/>
  <c r="H112" i="2" s="1"/>
  <c r="I112" i="2" s="1"/>
  <c r="J112" i="2" s="1"/>
  <c r="K112" i="2" s="1"/>
  <c r="L112" i="2" s="1"/>
  <c r="M112" i="2" s="1"/>
  <c r="N112" i="2" s="1"/>
  <c r="O112" i="2" s="1"/>
  <c r="P112" i="2" s="1"/>
  <c r="A92" i="1"/>
  <c r="F90" i="1"/>
  <c r="B90" i="1"/>
  <c r="A88" i="1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96" i="2"/>
  <c r="P94" i="2"/>
  <c r="Q94" i="2" s="1"/>
  <c r="R94" i="2" s="1"/>
  <c r="S94" i="2" s="1"/>
  <c r="T94" i="2" s="1"/>
  <c r="A25" i="1"/>
  <c r="F23" i="1"/>
  <c r="G23" i="1" s="1"/>
  <c r="B23" i="1"/>
  <c r="C94" i="2"/>
  <c r="D94" i="2"/>
  <c r="E94" i="2" s="1"/>
  <c r="F94" i="2" s="1"/>
  <c r="G94" i="2" s="1"/>
  <c r="H94" i="2" s="1"/>
  <c r="I94" i="2" s="1"/>
  <c r="J94" i="2" s="1"/>
  <c r="K94" i="2" s="1"/>
  <c r="L94" i="2" s="1"/>
  <c r="M94" i="2" s="1"/>
  <c r="N94" i="2" s="1"/>
  <c r="O94" i="2" s="1"/>
  <c r="B94" i="2"/>
  <c r="I110" i="2"/>
  <c r="G110" i="2"/>
  <c r="D110" i="2"/>
  <c r="B110" i="2"/>
  <c r="I109" i="2"/>
  <c r="G109" i="2"/>
  <c r="D109" i="2"/>
  <c r="B109" i="2"/>
  <c r="I108" i="2"/>
  <c r="G108" i="2"/>
  <c r="D108" i="2"/>
  <c r="B108" i="2"/>
  <c r="I107" i="2"/>
  <c r="G107" i="2"/>
  <c r="D107" i="2"/>
  <c r="B107" i="2"/>
  <c r="I106" i="2"/>
  <c r="G106" i="2"/>
  <c r="D106" i="2"/>
  <c r="B106" i="2"/>
  <c r="I105" i="2"/>
  <c r="G105" i="2"/>
  <c r="D105" i="2"/>
  <c r="B105" i="2"/>
  <c r="I104" i="2"/>
  <c r="G104" i="2"/>
  <c r="D104" i="2"/>
  <c r="B104" i="2"/>
  <c r="I103" i="2"/>
  <c r="G103" i="2"/>
  <c r="D103" i="2"/>
  <c r="B103" i="2"/>
  <c r="I102" i="2"/>
  <c r="G102" i="2"/>
  <c r="D102" i="2"/>
  <c r="B102" i="2"/>
  <c r="I101" i="2"/>
  <c r="G101" i="2"/>
  <c r="D101" i="2"/>
  <c r="B101" i="2"/>
  <c r="I100" i="2"/>
  <c r="G100" i="2"/>
  <c r="D100" i="2"/>
  <c r="B100" i="2"/>
  <c r="I99" i="2"/>
  <c r="G99" i="2"/>
  <c r="D99" i="2"/>
  <c r="B99" i="2"/>
  <c r="I98" i="2"/>
  <c r="G98" i="2"/>
  <c r="D98" i="2"/>
  <c r="B98" i="2"/>
  <c r="I97" i="2"/>
  <c r="G97" i="2"/>
  <c r="D97" i="2"/>
  <c r="B97" i="2"/>
  <c r="I96" i="2"/>
  <c r="H96" i="2"/>
  <c r="G96" i="2"/>
  <c r="D96" i="2"/>
  <c r="B96" i="2"/>
  <c r="A82" i="1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78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A19" i="1"/>
  <c r="F17" i="1"/>
  <c r="G17" i="1" s="1"/>
  <c r="B17" i="1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61" i="2"/>
  <c r="A110" i="1"/>
  <c r="F108" i="1"/>
  <c r="F110" i="1" s="1"/>
  <c r="B108" i="1"/>
  <c r="P41" i="1"/>
  <c r="A43" i="1"/>
  <c r="F41" i="1"/>
  <c r="K41" i="1" s="1"/>
  <c r="B41" i="1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A104" i="1"/>
  <c r="F102" i="1"/>
  <c r="K102" i="1" s="1"/>
  <c r="P102" i="1" s="1"/>
  <c r="Q102" i="1" s="1"/>
  <c r="B102" i="1"/>
  <c r="P72" i="1"/>
  <c r="P74" i="1" s="1"/>
  <c r="P35" i="1"/>
  <c r="P37" i="1" s="1"/>
  <c r="F35" i="1"/>
  <c r="F37" i="1" s="1"/>
  <c r="B35" i="1"/>
  <c r="F11" i="1"/>
  <c r="G11" i="1" s="1"/>
  <c r="B11" i="1"/>
  <c r="F72" i="1"/>
  <c r="G72" i="1" s="1"/>
  <c r="B72" i="1"/>
  <c r="B5" i="1"/>
  <c r="N126" i="1" l="1"/>
  <c r="O128" i="1" s="1"/>
  <c r="C130" i="1"/>
  <c r="C63" i="1" s="1"/>
  <c r="M126" i="1"/>
  <c r="M59" i="1" s="1"/>
  <c r="C126" i="1"/>
  <c r="C59" i="1" s="1"/>
  <c r="D126" i="1"/>
  <c r="E128" i="1" s="1"/>
  <c r="K54" i="1"/>
  <c r="L120" i="1"/>
  <c r="L53" i="1" s="1"/>
  <c r="F53" i="1"/>
  <c r="F114" i="1"/>
  <c r="K48" i="1"/>
  <c r="P48" i="1" s="1"/>
  <c r="P47" i="1" s="1"/>
  <c r="K115" i="1"/>
  <c r="Q122" i="1"/>
  <c r="Q55" i="1" s="1"/>
  <c r="Q120" i="1"/>
  <c r="Q53" i="1" s="1"/>
  <c r="G120" i="1"/>
  <c r="G53" i="1" s="1"/>
  <c r="E122" i="1"/>
  <c r="K121" i="1"/>
  <c r="F120" i="1"/>
  <c r="R47" i="1"/>
  <c r="M47" i="1"/>
  <c r="H47" i="1"/>
  <c r="C49" i="1"/>
  <c r="C47" i="1"/>
  <c r="F47" i="1"/>
  <c r="T116" i="1"/>
  <c r="T114" i="1"/>
  <c r="O116" i="1"/>
  <c r="O114" i="1"/>
  <c r="J116" i="1"/>
  <c r="J114" i="1"/>
  <c r="E114" i="1"/>
  <c r="K96" i="1"/>
  <c r="K97" i="1" s="1"/>
  <c r="K98" i="1" s="1"/>
  <c r="C82" i="2"/>
  <c r="E82" i="2" s="1"/>
  <c r="L82" i="2" s="1"/>
  <c r="C90" i="2"/>
  <c r="E90" i="2" s="1"/>
  <c r="J90" i="2" s="1"/>
  <c r="C88" i="2"/>
  <c r="E88" i="2" s="1"/>
  <c r="J88" i="2" s="1"/>
  <c r="C80" i="2"/>
  <c r="E80" i="2" s="1"/>
  <c r="J80" i="2" s="1"/>
  <c r="C79" i="2"/>
  <c r="E79" i="2" s="1"/>
  <c r="J79" i="2" s="1"/>
  <c r="C92" i="2"/>
  <c r="E92" i="2" s="1"/>
  <c r="J92" i="2" s="1"/>
  <c r="C84" i="2"/>
  <c r="E84" i="2" s="1"/>
  <c r="L84" i="2" s="1"/>
  <c r="C87" i="2"/>
  <c r="E87" i="2" s="1"/>
  <c r="J87" i="2" s="1"/>
  <c r="C85" i="2"/>
  <c r="E85" i="2" s="1"/>
  <c r="J85" i="2" s="1"/>
  <c r="C91" i="2"/>
  <c r="E91" i="2" s="1"/>
  <c r="J91" i="2" s="1"/>
  <c r="C83" i="2"/>
  <c r="E83" i="2" s="1"/>
  <c r="L83" i="2" s="1"/>
  <c r="C78" i="2"/>
  <c r="E78" i="2" s="1"/>
  <c r="J78" i="2" s="1"/>
  <c r="C86" i="2"/>
  <c r="E86" i="2" s="1"/>
  <c r="L86" i="2" s="1"/>
  <c r="C89" i="2"/>
  <c r="C81" i="2"/>
  <c r="G96" i="1"/>
  <c r="F74" i="1"/>
  <c r="G84" i="1"/>
  <c r="K84" i="1"/>
  <c r="P84" i="1" s="1"/>
  <c r="L78" i="1"/>
  <c r="F80" i="1"/>
  <c r="P78" i="1"/>
  <c r="G78" i="1"/>
  <c r="G29" i="1"/>
  <c r="F31" i="1"/>
  <c r="L29" i="1"/>
  <c r="K31" i="1"/>
  <c r="P29" i="1"/>
  <c r="A115" i="2"/>
  <c r="A116" i="2"/>
  <c r="A120" i="2"/>
  <c r="A124" i="2"/>
  <c r="A128" i="2"/>
  <c r="A117" i="2"/>
  <c r="A125" i="2"/>
  <c r="A118" i="2"/>
  <c r="A126" i="2"/>
  <c r="A119" i="2"/>
  <c r="A123" i="2"/>
  <c r="A127" i="2"/>
  <c r="A121" i="2"/>
  <c r="A114" i="2"/>
  <c r="A122" i="2"/>
  <c r="C124" i="2"/>
  <c r="C121" i="2"/>
  <c r="C117" i="2"/>
  <c r="C116" i="2"/>
  <c r="F124" i="2"/>
  <c r="F116" i="2"/>
  <c r="F125" i="2"/>
  <c r="F117" i="2"/>
  <c r="F122" i="2"/>
  <c r="F123" i="2"/>
  <c r="F115" i="2"/>
  <c r="F126" i="2"/>
  <c r="F127" i="2"/>
  <c r="F119" i="2"/>
  <c r="C126" i="2"/>
  <c r="F121" i="2"/>
  <c r="F114" i="2"/>
  <c r="F118" i="2"/>
  <c r="F128" i="2"/>
  <c r="F120" i="2"/>
  <c r="K90" i="1"/>
  <c r="F92" i="1"/>
  <c r="G90" i="1"/>
  <c r="F25" i="1"/>
  <c r="O100" i="2"/>
  <c r="N109" i="2"/>
  <c r="F96" i="2"/>
  <c r="M96" i="2" s="1"/>
  <c r="T96" i="2" s="1"/>
  <c r="C103" i="2"/>
  <c r="E103" i="2" s="1"/>
  <c r="J103" i="2" s="1"/>
  <c r="Q103" i="2" s="1"/>
  <c r="F107" i="2"/>
  <c r="M107" i="2" s="1"/>
  <c r="T107" i="2" s="1"/>
  <c r="A104" i="2"/>
  <c r="A99" i="2"/>
  <c r="A107" i="2"/>
  <c r="F110" i="2"/>
  <c r="K110" i="2" s="1"/>
  <c r="R110" i="2" s="1"/>
  <c r="A97" i="2"/>
  <c r="A105" i="2"/>
  <c r="A102" i="2"/>
  <c r="A110" i="2"/>
  <c r="K23" i="1"/>
  <c r="L23" i="1" s="1"/>
  <c r="A109" i="2"/>
  <c r="A98" i="2"/>
  <c r="A106" i="2"/>
  <c r="O110" i="2"/>
  <c r="A101" i="2"/>
  <c r="C102" i="2"/>
  <c r="E102" i="2" s="1"/>
  <c r="L102" i="2" s="1"/>
  <c r="S102" i="2" s="1"/>
  <c r="A100" i="2"/>
  <c r="A108" i="2"/>
  <c r="A103" i="2"/>
  <c r="N106" i="2"/>
  <c r="A96" i="2"/>
  <c r="C97" i="2"/>
  <c r="E97" i="2" s="1"/>
  <c r="L97" i="2" s="1"/>
  <c r="S97" i="2" s="1"/>
  <c r="C108" i="2"/>
  <c r="E108" i="2" s="1"/>
  <c r="J108" i="2" s="1"/>
  <c r="Q108" i="2" s="1"/>
  <c r="O105" i="2"/>
  <c r="F101" i="2"/>
  <c r="K101" i="2" s="1"/>
  <c r="R101" i="2" s="1"/>
  <c r="F104" i="2"/>
  <c r="K104" i="2" s="1"/>
  <c r="R104" i="2" s="1"/>
  <c r="N107" i="2"/>
  <c r="F102" i="2"/>
  <c r="M102" i="2" s="1"/>
  <c r="T102" i="2" s="1"/>
  <c r="F98" i="2"/>
  <c r="M98" i="2" s="1"/>
  <c r="T98" i="2" s="1"/>
  <c r="O107" i="2"/>
  <c r="F97" i="2"/>
  <c r="M97" i="2" s="1"/>
  <c r="T97" i="2" s="1"/>
  <c r="F103" i="2"/>
  <c r="K103" i="2" s="1"/>
  <c r="R103" i="2" s="1"/>
  <c r="O97" i="2"/>
  <c r="F99" i="2"/>
  <c r="K99" i="2" s="1"/>
  <c r="R99" i="2" s="1"/>
  <c r="N108" i="2"/>
  <c r="N101" i="2"/>
  <c r="C96" i="2"/>
  <c r="N104" i="2"/>
  <c r="C107" i="2"/>
  <c r="E107" i="2" s="1"/>
  <c r="J107" i="2" s="1"/>
  <c r="Q107" i="2" s="1"/>
  <c r="O96" i="2"/>
  <c r="N99" i="2"/>
  <c r="N100" i="2"/>
  <c r="O103" i="2"/>
  <c r="N105" i="2"/>
  <c r="C101" i="2"/>
  <c r="E101" i="2" s="1"/>
  <c r="L101" i="2" s="1"/>
  <c r="S101" i="2" s="1"/>
  <c r="C109" i="2"/>
  <c r="E109" i="2" s="1"/>
  <c r="L109" i="2" s="1"/>
  <c r="S109" i="2" s="1"/>
  <c r="C104" i="2"/>
  <c r="E104" i="2" s="1"/>
  <c r="L104" i="2" s="1"/>
  <c r="S104" i="2" s="1"/>
  <c r="F105" i="2"/>
  <c r="K105" i="2" s="1"/>
  <c r="R105" i="2" s="1"/>
  <c r="N98" i="2"/>
  <c r="O99" i="2"/>
  <c r="O104" i="2"/>
  <c r="O108" i="2"/>
  <c r="C106" i="2"/>
  <c r="E106" i="2" s="1"/>
  <c r="L106" i="2" s="1"/>
  <c r="S106" i="2" s="1"/>
  <c r="N96" i="2"/>
  <c r="F100" i="2"/>
  <c r="M100" i="2" s="1"/>
  <c r="T100" i="2" s="1"/>
  <c r="O102" i="2"/>
  <c r="F109" i="2"/>
  <c r="K109" i="2" s="1"/>
  <c r="R109" i="2" s="1"/>
  <c r="C100" i="2"/>
  <c r="E100" i="2" s="1"/>
  <c r="L100" i="2" s="1"/>
  <c r="S100" i="2" s="1"/>
  <c r="C110" i="2"/>
  <c r="E110" i="2" s="1"/>
  <c r="J110" i="2" s="1"/>
  <c r="Q110" i="2" s="1"/>
  <c r="C98" i="2"/>
  <c r="C99" i="2"/>
  <c r="E99" i="2" s="1"/>
  <c r="J99" i="2" s="1"/>
  <c r="Q99" i="2" s="1"/>
  <c r="F106" i="2"/>
  <c r="M106" i="2" s="1"/>
  <c r="T106" i="2" s="1"/>
  <c r="O101" i="2"/>
  <c r="C105" i="2"/>
  <c r="F108" i="2"/>
  <c r="K108" i="2" s="1"/>
  <c r="R108" i="2" s="1"/>
  <c r="O109" i="2"/>
  <c r="N97" i="2"/>
  <c r="O98" i="2"/>
  <c r="O106" i="2"/>
  <c r="N103" i="2"/>
  <c r="N102" i="2"/>
  <c r="N110" i="2"/>
  <c r="K17" i="1"/>
  <c r="N89" i="2"/>
  <c r="N81" i="2"/>
  <c r="O90" i="2"/>
  <c r="O82" i="2"/>
  <c r="N86" i="2"/>
  <c r="N79" i="2"/>
  <c r="N83" i="2"/>
  <c r="N87" i="2"/>
  <c r="O78" i="2"/>
  <c r="N85" i="2"/>
  <c r="O86" i="2"/>
  <c r="N91" i="2"/>
  <c r="N90" i="2"/>
  <c r="N82" i="2"/>
  <c r="O91" i="2"/>
  <c r="O87" i="2"/>
  <c r="O83" i="2"/>
  <c r="O79" i="2"/>
  <c r="O92" i="2"/>
  <c r="O88" i="2"/>
  <c r="O84" i="2"/>
  <c r="O80" i="2"/>
  <c r="N92" i="2"/>
  <c r="N88" i="2"/>
  <c r="N84" i="2"/>
  <c r="N80" i="2"/>
  <c r="O89" i="2"/>
  <c r="O85" i="2"/>
  <c r="O81" i="2"/>
  <c r="N78" i="2"/>
  <c r="F88" i="2"/>
  <c r="K88" i="2" s="1"/>
  <c r="F81" i="2"/>
  <c r="M81" i="2" s="1"/>
  <c r="F80" i="2"/>
  <c r="K80" i="2" s="1"/>
  <c r="F84" i="2"/>
  <c r="K84" i="2" s="1"/>
  <c r="F86" i="2"/>
  <c r="M86" i="2" s="1"/>
  <c r="F91" i="2"/>
  <c r="K91" i="2" s="1"/>
  <c r="F92" i="2"/>
  <c r="K92" i="2" s="1"/>
  <c r="F82" i="2"/>
  <c r="M82" i="2" s="1"/>
  <c r="F90" i="2"/>
  <c r="K90" i="2" s="1"/>
  <c r="F79" i="2"/>
  <c r="K79" i="2" s="1"/>
  <c r="F83" i="2"/>
  <c r="M83" i="2" s="1"/>
  <c r="F87" i="2"/>
  <c r="K87" i="2" s="1"/>
  <c r="F85" i="2"/>
  <c r="K85" i="2" s="1"/>
  <c r="F89" i="2"/>
  <c r="M89" i="2" s="1"/>
  <c r="F78" i="2"/>
  <c r="K78" i="2" s="1"/>
  <c r="A78" i="2"/>
  <c r="A86" i="2"/>
  <c r="A83" i="2"/>
  <c r="A91" i="2"/>
  <c r="A79" i="2"/>
  <c r="A81" i="2"/>
  <c r="A85" i="2"/>
  <c r="A87" i="2"/>
  <c r="A89" i="2"/>
  <c r="A80" i="2"/>
  <c r="A82" i="2"/>
  <c r="A84" i="2"/>
  <c r="A88" i="2"/>
  <c r="A90" i="2"/>
  <c r="A92" i="2"/>
  <c r="F19" i="1"/>
  <c r="Q41" i="1"/>
  <c r="G108" i="1"/>
  <c r="K108" i="1"/>
  <c r="G64" i="2"/>
  <c r="G61" i="2"/>
  <c r="G69" i="2"/>
  <c r="G63" i="2"/>
  <c r="G71" i="2"/>
  <c r="G72" i="2"/>
  <c r="G67" i="2"/>
  <c r="G75" i="2"/>
  <c r="G68" i="2"/>
  <c r="G65" i="2"/>
  <c r="G73" i="2"/>
  <c r="G66" i="2"/>
  <c r="G74" i="2"/>
  <c r="G62" i="2"/>
  <c r="G70" i="2"/>
  <c r="P43" i="1"/>
  <c r="E74" i="2"/>
  <c r="K43" i="1"/>
  <c r="L41" i="1"/>
  <c r="F43" i="1"/>
  <c r="G41" i="1"/>
  <c r="E66" i="2"/>
  <c r="A68" i="2"/>
  <c r="A75" i="2"/>
  <c r="A64" i="2"/>
  <c r="A72" i="2"/>
  <c r="A65" i="2"/>
  <c r="A73" i="2"/>
  <c r="A70" i="2"/>
  <c r="A74" i="2"/>
  <c r="A63" i="2"/>
  <c r="A61" i="2"/>
  <c r="A71" i="2"/>
  <c r="E63" i="2"/>
  <c r="E71" i="2"/>
  <c r="A69" i="2"/>
  <c r="A62" i="2"/>
  <c r="A66" i="2"/>
  <c r="A67" i="2"/>
  <c r="E64" i="2"/>
  <c r="E67" i="2"/>
  <c r="E75" i="2"/>
  <c r="E62" i="2"/>
  <c r="E69" i="2"/>
  <c r="E72" i="2"/>
  <c r="E65" i="2"/>
  <c r="E70" i="2"/>
  <c r="E68" i="2"/>
  <c r="E73" i="2"/>
  <c r="E61" i="2"/>
  <c r="L102" i="1"/>
  <c r="K104" i="1"/>
  <c r="F104" i="1"/>
  <c r="G102" i="1"/>
  <c r="K72" i="1"/>
  <c r="Q72" i="1"/>
  <c r="K35" i="1"/>
  <c r="F13" i="1"/>
  <c r="Q35" i="1"/>
  <c r="G35" i="1"/>
  <c r="K11" i="1"/>
  <c r="P11" i="1" s="1"/>
  <c r="P13" i="1" s="1"/>
  <c r="O126" i="1" l="1"/>
  <c r="Q126" i="1" s="1"/>
  <c r="E126" i="1"/>
  <c r="G126" i="1" s="1"/>
  <c r="G132" i="1"/>
  <c r="G130" i="1"/>
  <c r="K49" i="1"/>
  <c r="P49" i="1"/>
  <c r="P54" i="1"/>
  <c r="K53" i="1"/>
  <c r="K55" i="1"/>
  <c r="K47" i="1"/>
  <c r="L96" i="1"/>
  <c r="K114" i="1"/>
  <c r="K116" i="1"/>
  <c r="P115" i="1"/>
  <c r="B120" i="1"/>
  <c r="B53" i="1" s="1"/>
  <c r="B122" i="1"/>
  <c r="B55" i="1" s="1"/>
  <c r="K120" i="1"/>
  <c r="P121" i="1"/>
  <c r="K122" i="1"/>
  <c r="P96" i="1"/>
  <c r="P97" i="1" s="1"/>
  <c r="P98" i="1" s="1"/>
  <c r="K110" i="1"/>
  <c r="P108" i="1"/>
  <c r="R110" i="1" s="1"/>
  <c r="K86" i="1"/>
  <c r="N86" i="1" s="1"/>
  <c r="S84" i="1"/>
  <c r="N84" i="1"/>
  <c r="I86" i="1"/>
  <c r="I84" i="1"/>
  <c r="D86" i="1"/>
  <c r="D84" i="1"/>
  <c r="L84" i="1"/>
  <c r="L72" i="1"/>
  <c r="K74" i="1"/>
  <c r="P86" i="1"/>
  <c r="S86" i="1" s="1"/>
  <c r="Q84" i="1"/>
  <c r="P80" i="1"/>
  <c r="Q78" i="1"/>
  <c r="R29" i="1"/>
  <c r="O31" i="1"/>
  <c r="M31" i="1"/>
  <c r="J31" i="1"/>
  <c r="M29" i="1"/>
  <c r="H31" i="1"/>
  <c r="H29" i="1"/>
  <c r="E31" i="1"/>
  <c r="C31" i="1"/>
  <c r="C29" i="1"/>
  <c r="P31" i="1"/>
  <c r="R31" i="1" s="1"/>
  <c r="Q29" i="1"/>
  <c r="E120" i="2"/>
  <c r="E126" i="2"/>
  <c r="E116" i="2"/>
  <c r="E128" i="2"/>
  <c r="E124" i="2"/>
  <c r="E118" i="2"/>
  <c r="E117" i="2"/>
  <c r="E119" i="2"/>
  <c r="E125" i="2"/>
  <c r="E115" i="2"/>
  <c r="E121" i="2"/>
  <c r="E123" i="2"/>
  <c r="E114" i="2"/>
  <c r="H116" i="2"/>
  <c r="H118" i="2"/>
  <c r="H124" i="2"/>
  <c r="E122" i="2"/>
  <c r="H122" i="2"/>
  <c r="H120" i="2"/>
  <c r="H117" i="2"/>
  <c r="H128" i="2"/>
  <c r="H125" i="2"/>
  <c r="E127" i="2"/>
  <c r="H127" i="2"/>
  <c r="H126" i="2"/>
  <c r="H115" i="2"/>
  <c r="H119" i="2"/>
  <c r="H123" i="2"/>
  <c r="H121" i="2"/>
  <c r="H114" i="2"/>
  <c r="O114" i="2" s="1"/>
  <c r="N90" i="1"/>
  <c r="I90" i="1"/>
  <c r="I92" i="1"/>
  <c r="D90" i="1"/>
  <c r="D92" i="1"/>
  <c r="K92" i="1"/>
  <c r="N92" i="1" s="1"/>
  <c r="P90" i="1"/>
  <c r="S90" i="1" s="1"/>
  <c r="L90" i="1"/>
  <c r="K96" i="2"/>
  <c r="R96" i="2" s="1"/>
  <c r="M101" i="2"/>
  <c r="T101" i="2" s="1"/>
  <c r="M104" i="2"/>
  <c r="T104" i="2" s="1"/>
  <c r="E96" i="2"/>
  <c r="L96" i="2" s="1"/>
  <c r="S96" i="2" s="1"/>
  <c r="E98" i="2"/>
  <c r="L98" i="2" s="1"/>
  <c r="S98" i="2" s="1"/>
  <c r="K102" i="2"/>
  <c r="R102" i="2" s="1"/>
  <c r="M110" i="2"/>
  <c r="T110" i="2" s="1"/>
  <c r="K98" i="2"/>
  <c r="R98" i="2" s="1"/>
  <c r="J102" i="2"/>
  <c r="Q102" i="2" s="1"/>
  <c r="M103" i="2"/>
  <c r="T103" i="2" s="1"/>
  <c r="K97" i="2"/>
  <c r="R97" i="2" s="1"/>
  <c r="L103" i="2"/>
  <c r="S103" i="2" s="1"/>
  <c r="K107" i="2"/>
  <c r="R107" i="2" s="1"/>
  <c r="L108" i="2"/>
  <c r="S108" i="2" s="1"/>
  <c r="M99" i="2"/>
  <c r="T99" i="2" s="1"/>
  <c r="M105" i="2"/>
  <c r="T105" i="2" s="1"/>
  <c r="K25" i="1"/>
  <c r="P23" i="1"/>
  <c r="Q23" i="1" s="1"/>
  <c r="J106" i="2"/>
  <c r="Q106" i="2" s="1"/>
  <c r="M109" i="2"/>
  <c r="T109" i="2" s="1"/>
  <c r="K106" i="2"/>
  <c r="R106" i="2" s="1"/>
  <c r="J104" i="2"/>
  <c r="Q104" i="2" s="1"/>
  <c r="J97" i="2"/>
  <c r="Q97" i="2" s="1"/>
  <c r="J101" i="2"/>
  <c r="Q101" i="2" s="1"/>
  <c r="J100" i="2"/>
  <c r="Q100" i="2" s="1"/>
  <c r="J109" i="2"/>
  <c r="Q109" i="2" s="1"/>
  <c r="L107" i="2"/>
  <c r="S107" i="2" s="1"/>
  <c r="K100" i="2"/>
  <c r="R100" i="2" s="1"/>
  <c r="L110" i="2"/>
  <c r="S110" i="2" s="1"/>
  <c r="M108" i="2"/>
  <c r="T108" i="2" s="1"/>
  <c r="L99" i="2"/>
  <c r="S99" i="2" s="1"/>
  <c r="E105" i="2"/>
  <c r="J105" i="2" s="1"/>
  <c r="Q105" i="2" s="1"/>
  <c r="K19" i="1"/>
  <c r="L17" i="1"/>
  <c r="K81" i="2"/>
  <c r="M85" i="2"/>
  <c r="K86" i="2"/>
  <c r="K83" i="2"/>
  <c r="M88" i="2"/>
  <c r="M79" i="2"/>
  <c r="M90" i="2"/>
  <c r="M92" i="2"/>
  <c r="K82" i="2"/>
  <c r="M80" i="2"/>
  <c r="L79" i="2"/>
  <c r="J84" i="2"/>
  <c r="M87" i="2"/>
  <c r="M84" i="2"/>
  <c r="M91" i="2"/>
  <c r="K89" i="2"/>
  <c r="E81" i="2"/>
  <c r="L81" i="2" s="1"/>
  <c r="L92" i="2"/>
  <c r="J86" i="2"/>
  <c r="E89" i="2"/>
  <c r="L89" i="2" s="1"/>
  <c r="L87" i="2"/>
  <c r="L85" i="2"/>
  <c r="L80" i="2"/>
  <c r="J83" i="2"/>
  <c r="L88" i="2"/>
  <c r="L90" i="2"/>
  <c r="L91" i="2"/>
  <c r="J82" i="2"/>
  <c r="M78" i="2"/>
  <c r="L78" i="2"/>
  <c r="Q11" i="1"/>
  <c r="L108" i="1"/>
  <c r="I109" i="1"/>
  <c r="N109" i="1"/>
  <c r="D109" i="1"/>
  <c r="C110" i="1"/>
  <c r="H108" i="1"/>
  <c r="C108" i="1"/>
  <c r="H110" i="1"/>
  <c r="M110" i="1"/>
  <c r="M108" i="1"/>
  <c r="S42" i="1"/>
  <c r="R43" i="1"/>
  <c r="R41" i="1"/>
  <c r="M43" i="1"/>
  <c r="M41" i="1"/>
  <c r="H43" i="1"/>
  <c r="H41" i="1"/>
  <c r="C43" i="1"/>
  <c r="C41" i="1"/>
  <c r="N42" i="1"/>
  <c r="I42" i="1"/>
  <c r="D42" i="1"/>
  <c r="L35" i="1"/>
  <c r="K37" i="1"/>
  <c r="L11" i="1"/>
  <c r="K13" i="1"/>
  <c r="P55" i="1" l="1"/>
  <c r="P53" i="1"/>
  <c r="P116" i="1"/>
  <c r="P114" i="1"/>
  <c r="P122" i="1"/>
  <c r="P120" i="1"/>
  <c r="Q96" i="1"/>
  <c r="R108" i="1"/>
  <c r="S109" i="1"/>
  <c r="Q108" i="1"/>
  <c r="P110" i="1"/>
  <c r="H86" i="1"/>
  <c r="O84" i="1"/>
  <c r="O86" i="1"/>
  <c r="M86" i="1"/>
  <c r="J84" i="1"/>
  <c r="C86" i="1"/>
  <c r="E84" i="1"/>
  <c r="J86" i="1"/>
  <c r="E86" i="1"/>
  <c r="T84" i="1"/>
  <c r="T86" i="1"/>
  <c r="R86" i="1"/>
  <c r="T31" i="1"/>
  <c r="T29" i="1"/>
  <c r="O29" i="1"/>
  <c r="E29" i="1"/>
  <c r="J29" i="1"/>
  <c r="N115" i="2"/>
  <c r="O115" i="2"/>
  <c r="M115" i="2" s="1"/>
  <c r="O122" i="2"/>
  <c r="M122" i="2" s="1"/>
  <c r="N122" i="2"/>
  <c r="O126" i="2"/>
  <c r="M126" i="2" s="1"/>
  <c r="N126" i="2"/>
  <c r="N128" i="2"/>
  <c r="O128" i="2"/>
  <c r="M128" i="2" s="1"/>
  <c r="N120" i="2"/>
  <c r="O120" i="2"/>
  <c r="M120" i="2" s="1"/>
  <c r="N127" i="2"/>
  <c r="O127" i="2"/>
  <c r="M127" i="2" s="1"/>
  <c r="N124" i="2"/>
  <c r="O124" i="2"/>
  <c r="M124" i="2" s="1"/>
  <c r="N117" i="2"/>
  <c r="O117" i="2"/>
  <c r="M117" i="2" s="1"/>
  <c r="O118" i="2"/>
  <c r="M118" i="2" s="1"/>
  <c r="N118" i="2"/>
  <c r="N121" i="2"/>
  <c r="O121" i="2"/>
  <c r="M121" i="2" s="1"/>
  <c r="N123" i="2"/>
  <c r="O123" i="2"/>
  <c r="M123" i="2" s="1"/>
  <c r="N119" i="2"/>
  <c r="O119" i="2"/>
  <c r="M119" i="2" s="1"/>
  <c r="N125" i="2"/>
  <c r="O125" i="2"/>
  <c r="M125" i="2" s="1"/>
  <c r="N116" i="2"/>
  <c r="O116" i="2"/>
  <c r="M116" i="2" s="1"/>
  <c r="L114" i="2"/>
  <c r="M114" i="2"/>
  <c r="N114" i="2"/>
  <c r="T92" i="1"/>
  <c r="O92" i="1"/>
  <c r="R92" i="1"/>
  <c r="M92" i="1"/>
  <c r="H92" i="1"/>
  <c r="J92" i="1"/>
  <c r="E92" i="1"/>
  <c r="C92" i="1"/>
  <c r="Q90" i="1"/>
  <c r="P92" i="1"/>
  <c r="S92" i="1" s="1"/>
  <c r="O25" i="1"/>
  <c r="R25" i="1"/>
  <c r="M25" i="1"/>
  <c r="T25" i="1"/>
  <c r="J25" i="1"/>
  <c r="H25" i="1"/>
  <c r="J98" i="2"/>
  <c r="E25" i="1"/>
  <c r="C25" i="1"/>
  <c r="J96" i="2"/>
  <c r="L105" i="2"/>
  <c r="S105" i="2" s="1"/>
  <c r="P25" i="1"/>
  <c r="H19" i="1"/>
  <c r="O19" i="1"/>
  <c r="C19" i="1"/>
  <c r="J17" i="1"/>
  <c r="O17" i="1"/>
  <c r="M19" i="1"/>
  <c r="J19" i="1"/>
  <c r="J81" i="2"/>
  <c r="P17" i="1"/>
  <c r="Q17" i="1" s="1"/>
  <c r="E17" i="1"/>
  <c r="E19" i="1"/>
  <c r="J89" i="2"/>
  <c r="O98" i="1" l="1"/>
  <c r="H84" i="1"/>
  <c r="J98" i="1"/>
  <c r="T98" i="1"/>
  <c r="E98" i="1"/>
  <c r="M84" i="1"/>
  <c r="R84" i="1"/>
  <c r="C84" i="1"/>
  <c r="L119" i="2"/>
  <c r="L120" i="2"/>
  <c r="L117" i="2"/>
  <c r="L127" i="2"/>
  <c r="L128" i="2"/>
  <c r="K121" i="2"/>
  <c r="J121" i="2"/>
  <c r="K120" i="2"/>
  <c r="J120" i="2"/>
  <c r="L126" i="2"/>
  <c r="J122" i="2"/>
  <c r="K122" i="2"/>
  <c r="K124" i="2"/>
  <c r="J124" i="2"/>
  <c r="J125" i="2"/>
  <c r="K125" i="2"/>
  <c r="K118" i="2"/>
  <c r="J118" i="2"/>
  <c r="L118" i="2"/>
  <c r="K123" i="2"/>
  <c r="J123" i="2"/>
  <c r="K127" i="2"/>
  <c r="J127" i="2"/>
  <c r="L125" i="2"/>
  <c r="K115" i="2"/>
  <c r="J115" i="2"/>
  <c r="K117" i="2"/>
  <c r="J117" i="2"/>
  <c r="L124" i="2"/>
  <c r="L116" i="2"/>
  <c r="L115" i="2"/>
  <c r="L122" i="2"/>
  <c r="L121" i="2"/>
  <c r="J119" i="2"/>
  <c r="K119" i="2"/>
  <c r="K128" i="2"/>
  <c r="J128" i="2"/>
  <c r="K116" i="2"/>
  <c r="J116" i="2"/>
  <c r="K126" i="2"/>
  <c r="J126" i="2"/>
  <c r="L123" i="2"/>
  <c r="E90" i="1"/>
  <c r="O90" i="1"/>
  <c r="J114" i="2"/>
  <c r="K114" i="2"/>
  <c r="J90" i="1"/>
  <c r="Q98" i="2"/>
  <c r="R90" i="1"/>
  <c r="T90" i="1"/>
  <c r="C90" i="1"/>
  <c r="M90" i="1"/>
  <c r="Q96" i="2"/>
  <c r="H90" i="1"/>
  <c r="O23" i="1"/>
  <c r="J23" i="1"/>
  <c r="T23" i="1"/>
  <c r="E23" i="1"/>
  <c r="R17" i="1"/>
  <c r="P19" i="1"/>
  <c r="R19" i="1" s="1"/>
  <c r="H17" i="1"/>
  <c r="C17" i="1"/>
  <c r="T17" i="1"/>
  <c r="M17" i="1"/>
  <c r="T96" i="1" l="1"/>
  <c r="R98" i="1"/>
  <c r="O96" i="1"/>
  <c r="M98" i="1"/>
  <c r="M96" i="1"/>
  <c r="J96" i="1"/>
  <c r="R96" i="1"/>
  <c r="E96" i="1"/>
  <c r="H96" i="1"/>
  <c r="H98" i="1"/>
  <c r="C98" i="1"/>
  <c r="C96" i="1"/>
  <c r="P128" i="2"/>
  <c r="P117" i="2"/>
  <c r="P119" i="2"/>
  <c r="P116" i="2"/>
  <c r="P115" i="2"/>
  <c r="P120" i="2"/>
  <c r="P122" i="2"/>
  <c r="P127" i="2"/>
  <c r="P123" i="2"/>
  <c r="P126" i="2"/>
  <c r="P118" i="2"/>
  <c r="P125" i="2"/>
  <c r="P121" i="2"/>
  <c r="P124" i="2"/>
  <c r="M23" i="1"/>
  <c r="P114" i="2"/>
  <c r="R23" i="1"/>
  <c r="C23" i="1"/>
  <c r="H23" i="1"/>
  <c r="T19" i="1"/>
  <c r="K57" i="2"/>
  <c r="I57" i="2"/>
  <c r="H57" i="2"/>
  <c r="B57" i="2"/>
  <c r="K56" i="2"/>
  <c r="I56" i="2"/>
  <c r="H56" i="2"/>
  <c r="B56" i="2"/>
  <c r="K55" i="2"/>
  <c r="I55" i="2"/>
  <c r="H55" i="2"/>
  <c r="B55" i="2"/>
  <c r="K54" i="2"/>
  <c r="I54" i="2"/>
  <c r="H54" i="2"/>
  <c r="B54" i="2"/>
  <c r="K53" i="2"/>
  <c r="I53" i="2"/>
  <c r="H53" i="2"/>
  <c r="B53" i="2"/>
  <c r="K52" i="2"/>
  <c r="I52" i="2"/>
  <c r="H52" i="2"/>
  <c r="B52" i="2"/>
  <c r="K51" i="2"/>
  <c r="I51" i="2"/>
  <c r="H51" i="2"/>
  <c r="B51" i="2"/>
  <c r="K50" i="2"/>
  <c r="I50" i="2"/>
  <c r="H50" i="2"/>
  <c r="B50" i="2"/>
  <c r="K49" i="2"/>
  <c r="I49" i="2"/>
  <c r="H49" i="2"/>
  <c r="B49" i="2"/>
  <c r="K48" i="2"/>
  <c r="I48" i="2"/>
  <c r="H48" i="2"/>
  <c r="B48" i="2"/>
  <c r="K47" i="2"/>
  <c r="I47" i="2"/>
  <c r="H47" i="2"/>
  <c r="B47" i="2"/>
  <c r="K46" i="2"/>
  <c r="I46" i="2"/>
  <c r="H46" i="2"/>
  <c r="B46" i="2"/>
  <c r="K45" i="2"/>
  <c r="I45" i="2"/>
  <c r="H45" i="2"/>
  <c r="B45" i="2"/>
  <c r="K44" i="2"/>
  <c r="I44" i="2"/>
  <c r="H44" i="2"/>
  <c r="B44" i="2"/>
  <c r="K43" i="2"/>
  <c r="I43" i="2"/>
  <c r="H43" i="2"/>
  <c r="B43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H37" i="2"/>
  <c r="F37" i="2"/>
  <c r="B37" i="2"/>
  <c r="H36" i="2"/>
  <c r="F36" i="2"/>
  <c r="B36" i="2"/>
  <c r="H35" i="2"/>
  <c r="F35" i="2"/>
  <c r="B35" i="2"/>
  <c r="H34" i="2"/>
  <c r="F34" i="2"/>
  <c r="B34" i="2"/>
  <c r="H33" i="2"/>
  <c r="F33" i="2"/>
  <c r="B33" i="2"/>
  <c r="H32" i="2"/>
  <c r="F32" i="2"/>
  <c r="B32" i="2"/>
  <c r="H31" i="2"/>
  <c r="F31" i="2"/>
  <c r="B31" i="2"/>
  <c r="H30" i="2"/>
  <c r="F30" i="2"/>
  <c r="B30" i="2"/>
  <c r="H29" i="2"/>
  <c r="F29" i="2"/>
  <c r="B29" i="2"/>
  <c r="H28" i="2"/>
  <c r="F28" i="2"/>
  <c r="B28" i="2"/>
  <c r="H27" i="2"/>
  <c r="F27" i="2"/>
  <c r="B27" i="2"/>
  <c r="H26" i="2"/>
  <c r="F26" i="2"/>
  <c r="B26" i="2"/>
  <c r="H25" i="2"/>
  <c r="F25" i="2"/>
  <c r="B25" i="2"/>
  <c r="H24" i="2"/>
  <c r="F24" i="2"/>
  <c r="B24" i="2"/>
  <c r="H23" i="2"/>
  <c r="F23" i="2"/>
  <c r="E23" i="2"/>
  <c r="B23" i="2"/>
  <c r="A13" i="1"/>
  <c r="E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4" i="2"/>
  <c r="A7" i="1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F5" i="1"/>
  <c r="K5" i="1" s="1"/>
  <c r="P5" i="1" s="1"/>
  <c r="Q5" i="1" s="1"/>
  <c r="A37" i="1"/>
  <c r="S97" i="1" l="1"/>
  <c r="N97" i="1"/>
  <c r="I97" i="1"/>
  <c r="D97" i="1"/>
  <c r="G4" i="2"/>
  <c r="D4" i="2" s="1"/>
  <c r="C16" i="2"/>
  <c r="K7" i="1"/>
  <c r="L5" i="1"/>
  <c r="C28" i="2"/>
  <c r="C7" i="2"/>
  <c r="C36" i="2"/>
  <c r="A43" i="2"/>
  <c r="G11" i="2"/>
  <c r="D11" i="2" s="1"/>
  <c r="C30" i="2"/>
  <c r="G12" i="2"/>
  <c r="D12" i="2" s="1"/>
  <c r="C4" i="2"/>
  <c r="G24" i="2"/>
  <c r="D24" i="2" s="1"/>
  <c r="J43" i="2"/>
  <c r="D43" i="2" s="1"/>
  <c r="J45" i="2"/>
  <c r="D45" i="2" s="1"/>
  <c r="J47" i="2"/>
  <c r="D47" i="2" s="1"/>
  <c r="J49" i="2"/>
  <c r="D49" i="2" s="1"/>
  <c r="J51" i="2"/>
  <c r="D51" i="2" s="1"/>
  <c r="J53" i="2"/>
  <c r="D53" i="2" s="1"/>
  <c r="J55" i="2"/>
  <c r="D55" i="2" s="1"/>
  <c r="J57" i="2"/>
  <c r="D57" i="2" s="1"/>
  <c r="G25" i="2"/>
  <c r="D25" i="2" s="1"/>
  <c r="G9" i="2"/>
  <c r="D9" i="2" s="1"/>
  <c r="C27" i="2"/>
  <c r="A51" i="2"/>
  <c r="A8" i="2"/>
  <c r="G33" i="2"/>
  <c r="D33" i="2" s="1"/>
  <c r="C31" i="2"/>
  <c r="C33" i="2"/>
  <c r="C25" i="2"/>
  <c r="F7" i="1"/>
  <c r="G5" i="1"/>
  <c r="C17" i="2"/>
  <c r="C9" i="2"/>
  <c r="C35" i="2"/>
  <c r="G10" i="2"/>
  <c r="D10" i="2" s="1"/>
  <c r="G18" i="2"/>
  <c r="D18" i="2" s="1"/>
  <c r="G13" i="2"/>
  <c r="D13" i="2" s="1"/>
  <c r="C43" i="2"/>
  <c r="C49" i="2"/>
  <c r="C51" i="2"/>
  <c r="C57" i="2"/>
  <c r="G27" i="2"/>
  <c r="D27" i="2" s="1"/>
  <c r="G35" i="2"/>
  <c r="D35" i="2" s="1"/>
  <c r="G30" i="2"/>
  <c r="D30" i="2" s="1"/>
  <c r="C53" i="2"/>
  <c r="A56" i="2"/>
  <c r="A52" i="2"/>
  <c r="G8" i="2"/>
  <c r="D8" i="2" s="1"/>
  <c r="A28" i="2"/>
  <c r="C44" i="2"/>
  <c r="C48" i="2"/>
  <c r="C52" i="2"/>
  <c r="C56" i="2"/>
  <c r="G17" i="2"/>
  <c r="D17" i="2" s="1"/>
  <c r="G14" i="2"/>
  <c r="D14" i="2" s="1"/>
  <c r="G6" i="2"/>
  <c r="D6" i="2" s="1"/>
  <c r="C26" i="2"/>
  <c r="C34" i="2"/>
  <c r="C11" i="2"/>
  <c r="G16" i="2"/>
  <c r="D16" i="2" s="1"/>
  <c r="G28" i="2"/>
  <c r="D28" i="2" s="1"/>
  <c r="G36" i="2"/>
  <c r="D36" i="2" s="1"/>
  <c r="C46" i="2"/>
  <c r="C50" i="2"/>
  <c r="C54" i="2"/>
  <c r="C5" i="2"/>
  <c r="C29" i="2"/>
  <c r="C37" i="2"/>
  <c r="C18" i="2"/>
  <c r="C10" i="2"/>
  <c r="A45" i="2"/>
  <c r="A49" i="2"/>
  <c r="A57" i="2"/>
  <c r="A7" i="2"/>
  <c r="C23" i="2"/>
  <c r="C8" i="2"/>
  <c r="G15" i="2"/>
  <c r="D15" i="2" s="1"/>
  <c r="A35" i="2"/>
  <c r="A48" i="2"/>
  <c r="G31" i="2"/>
  <c r="D31" i="2" s="1"/>
  <c r="G23" i="2"/>
  <c r="D23" i="2" s="1"/>
  <c r="A53" i="2"/>
  <c r="C32" i="2"/>
  <c r="A29" i="2"/>
  <c r="J46" i="2"/>
  <c r="D46" i="2" s="1"/>
  <c r="J52" i="2"/>
  <c r="D52" i="2" s="1"/>
  <c r="A24" i="2"/>
  <c r="A46" i="2"/>
  <c r="A10" i="2"/>
  <c r="C12" i="2"/>
  <c r="G32" i="2"/>
  <c r="D32" i="2" s="1"/>
  <c r="C13" i="2"/>
  <c r="C45" i="2"/>
  <c r="C15" i="2"/>
  <c r="A37" i="2"/>
  <c r="J44" i="2"/>
  <c r="D44" i="2" s="1"/>
  <c r="J54" i="2"/>
  <c r="D54" i="2" s="1"/>
  <c r="A47" i="2"/>
  <c r="A55" i="2"/>
  <c r="A50" i="2"/>
  <c r="C24" i="2"/>
  <c r="C14" i="2"/>
  <c r="A44" i="2"/>
  <c r="G26" i="2"/>
  <c r="D26" i="2" s="1"/>
  <c r="A32" i="2"/>
  <c r="G34" i="2"/>
  <c r="D34" i="2" s="1"/>
  <c r="J50" i="2"/>
  <c r="D50" i="2" s="1"/>
  <c r="A9" i="2"/>
  <c r="G7" i="2"/>
  <c r="D7" i="2" s="1"/>
  <c r="A12" i="2"/>
  <c r="J56" i="2"/>
  <c r="D56" i="2" s="1"/>
  <c r="C6" i="2"/>
  <c r="A17" i="2"/>
  <c r="G5" i="2"/>
  <c r="D5" i="2" s="1"/>
  <c r="A33" i="2"/>
  <c r="C55" i="2"/>
  <c r="C47" i="2"/>
  <c r="A54" i="2"/>
  <c r="J48" i="2"/>
  <c r="D48" i="2" s="1"/>
  <c r="A30" i="2"/>
  <c r="G37" i="2"/>
  <c r="D37" i="2" s="1"/>
  <c r="G29" i="2"/>
  <c r="D29" i="2" s="1"/>
  <c r="A26" i="2"/>
  <c r="A14" i="2"/>
  <c r="A5" i="2"/>
  <c r="A4" i="2"/>
  <c r="A6" i="2"/>
  <c r="A15" i="2"/>
  <c r="A16" i="2"/>
  <c r="A31" i="2"/>
  <c r="A25" i="2"/>
  <c r="A23" i="2"/>
  <c r="A27" i="2"/>
  <c r="A34" i="2"/>
  <c r="A11" i="2"/>
  <c r="A13" i="2"/>
  <c r="A36" i="2"/>
  <c r="A18" i="2"/>
  <c r="R104" i="1" l="1"/>
  <c r="R102" i="1"/>
  <c r="T80" i="1"/>
  <c r="T78" i="1"/>
  <c r="S78" i="1"/>
  <c r="R80" i="1"/>
  <c r="R78" i="1"/>
  <c r="O80" i="1"/>
  <c r="O78" i="1"/>
  <c r="N78" i="1"/>
  <c r="M78" i="1"/>
  <c r="M80" i="1"/>
  <c r="J80" i="1"/>
  <c r="J78" i="1"/>
  <c r="H80" i="1"/>
  <c r="I78" i="1"/>
  <c r="H78" i="1"/>
  <c r="E78" i="1"/>
  <c r="E80" i="1"/>
  <c r="D78" i="1"/>
  <c r="C78" i="1"/>
  <c r="C80" i="1"/>
  <c r="T72" i="1"/>
  <c r="S74" i="1"/>
  <c r="T74" i="1"/>
  <c r="R74" i="1"/>
  <c r="O72" i="1"/>
  <c r="R72" i="1"/>
  <c r="N74" i="1"/>
  <c r="O74" i="1"/>
  <c r="M72" i="1"/>
  <c r="M74" i="1"/>
  <c r="J74" i="1"/>
  <c r="I74" i="1"/>
  <c r="J72" i="1"/>
  <c r="H72" i="1"/>
  <c r="H74" i="1"/>
  <c r="E72" i="1"/>
  <c r="E74" i="1"/>
  <c r="D74" i="1"/>
  <c r="C74" i="1"/>
  <c r="C72" i="1"/>
  <c r="R7" i="1"/>
  <c r="R5" i="1"/>
  <c r="S7" i="1"/>
  <c r="S11" i="1"/>
  <c r="R13" i="1"/>
  <c r="R11" i="1"/>
  <c r="C102" i="1"/>
  <c r="M102" i="1"/>
  <c r="H102" i="1"/>
  <c r="C104" i="1"/>
  <c r="M104" i="1"/>
  <c r="H104" i="1"/>
  <c r="M37" i="1"/>
  <c r="M35" i="1"/>
  <c r="N7" i="1"/>
  <c r="M7" i="1"/>
  <c r="M5" i="1"/>
  <c r="R35" i="1"/>
  <c r="R37" i="1"/>
  <c r="H37" i="1"/>
  <c r="H35" i="1"/>
  <c r="I11" i="1"/>
  <c r="N11" i="1"/>
  <c r="M11" i="1"/>
  <c r="M13" i="1"/>
  <c r="H13" i="1"/>
  <c r="H11" i="1"/>
  <c r="E48" i="2"/>
  <c r="F48" i="2" s="1"/>
  <c r="E45" i="2"/>
  <c r="F45" i="2" s="1"/>
  <c r="E51" i="2"/>
  <c r="F51" i="2" s="1"/>
  <c r="E43" i="2"/>
  <c r="F43" i="2" s="1"/>
  <c r="E56" i="2"/>
  <c r="G56" i="2" s="1"/>
  <c r="E53" i="2"/>
  <c r="F53" i="2" s="1"/>
  <c r="E49" i="2"/>
  <c r="G49" i="2" s="1"/>
  <c r="E54" i="2"/>
  <c r="F54" i="2" s="1"/>
  <c r="E50" i="2"/>
  <c r="G50" i="2" s="1"/>
  <c r="E46" i="2"/>
  <c r="F46" i="2" s="1"/>
  <c r="E47" i="2"/>
  <c r="F47" i="2" s="1"/>
  <c r="C37" i="1"/>
  <c r="E44" i="2"/>
  <c r="G44" i="2" s="1"/>
  <c r="C35" i="1"/>
  <c r="E52" i="2"/>
  <c r="F52" i="2" s="1"/>
  <c r="E55" i="2"/>
  <c r="F55" i="2" s="1"/>
  <c r="E57" i="2"/>
  <c r="F57" i="2" s="1"/>
  <c r="D7" i="1"/>
  <c r="C7" i="1"/>
  <c r="H5" i="1"/>
  <c r="C5" i="1"/>
  <c r="H7" i="1"/>
  <c r="I7" i="1"/>
  <c r="D11" i="1"/>
  <c r="C11" i="1"/>
  <c r="C13" i="1"/>
  <c r="S104" i="1" l="1"/>
  <c r="N104" i="1"/>
  <c r="I104" i="1"/>
  <c r="D104" i="1"/>
  <c r="G48" i="2"/>
  <c r="G45" i="2"/>
  <c r="G51" i="2"/>
  <c r="G53" i="2"/>
  <c r="G54" i="2"/>
  <c r="F44" i="2"/>
  <c r="F50" i="2"/>
  <c r="F56" i="2"/>
  <c r="G43" i="2"/>
  <c r="G47" i="2"/>
  <c r="F49" i="2"/>
  <c r="G46" i="2"/>
  <c r="G55" i="2"/>
  <c r="G52" i="2"/>
  <c r="G57" i="2"/>
  <c r="T102" i="1" l="1"/>
  <c r="T104" i="1"/>
  <c r="E102" i="1"/>
  <c r="O102" i="1"/>
  <c r="O104" i="1"/>
  <c r="J104" i="1"/>
  <c r="E104" i="1"/>
  <c r="J102" i="1"/>
  <c r="E76" i="2"/>
  <c r="F76" i="2" s="1"/>
  <c r="G76" i="2" s="1"/>
  <c r="H76" i="2" s="1"/>
  <c r="I76" i="2" s="1"/>
  <c r="J76" i="2" s="1"/>
  <c r="K76" i="2" s="1"/>
  <c r="L76" i="2" s="1"/>
  <c r="M76" i="2" s="1"/>
  <c r="N76" i="2" s="1"/>
  <c r="O76" i="2" s="1"/>
  <c r="O130" i="1" l="1"/>
  <c r="P132" i="1" s="1"/>
  <c r="M130" i="1" l="1"/>
  <c r="M63" i="1" s="1"/>
  <c r="Q130" i="1"/>
  <c r="Q132" i="1"/>
</calcChain>
</file>

<file path=xl/sharedStrings.xml><?xml version="1.0" encoding="utf-8"?>
<sst xmlns="http://schemas.openxmlformats.org/spreadsheetml/2006/main" count="298" uniqueCount="29">
  <si>
    <t>Aufgabe 1: Kürze wie angegeben</t>
  </si>
  <si>
    <t>=</t>
  </si>
  <si>
    <t>Zähler</t>
  </si>
  <si>
    <t>Nenner</t>
  </si>
  <si>
    <t>Zahl</t>
  </si>
  <si>
    <t>Kürzen</t>
  </si>
  <si>
    <t>Aufgabe 2: Erweitere wie angegeben</t>
  </si>
  <si>
    <t>Erweitern</t>
  </si>
  <si>
    <t>Für neue Zufallswerte</t>
  </si>
  <si>
    <t>F9 drücken</t>
  </si>
  <si>
    <t xml:space="preserve">Lösungen: </t>
  </si>
  <si>
    <t>www.schlauistwow.de</t>
  </si>
  <si>
    <t>Lösung</t>
  </si>
  <si>
    <t>─────</t>
  </si>
  <si>
    <t>Faktor</t>
  </si>
  <si>
    <t>gekürzt</t>
  </si>
  <si>
    <t>erweitert</t>
  </si>
  <si>
    <t>Klassenarbeitstraining: Brüche</t>
  </si>
  <si>
    <t>Aufgabe 4: Fülle die Lücken aus</t>
  </si>
  <si>
    <t>kgV</t>
  </si>
  <si>
    <t xml:space="preserve">Aufgabe 5: Setze &lt;, &gt; oder = ein. Erweitere dazu gegebenenfalls die Brüche. </t>
  </si>
  <si>
    <t>Aufgabe 6: Kürze so weit wie möglich</t>
  </si>
  <si>
    <t>Aufgabe 7: Berechne</t>
  </si>
  <si>
    <t>── =  ──</t>
  </si>
  <si>
    <t>Aufgabe 3: Mit welcher Zahl wurde erweitert bzw. gekürzt</t>
  </si>
  <si>
    <t>────</t>
  </si>
  <si>
    <t>Aufgabe 8: Schreibe als unechter Bruch</t>
  </si>
  <si>
    <t>Aufgabe 9: Schreibe als gemischter Bruch</t>
  </si>
  <si>
    <t>Aufgabe 10: Schreibe als Bruch oder Dezimalzahl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</si>
</sst>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</font>
    <font>
      <b/>
      <sz val="1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chlauistwow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35"/>
  <sheetViews>
    <sheetView tabSelected="1" zoomScale="116" zoomScaleNormal="100" zoomScalePageLayoutView="60" workbookViewId="0">
      <selection activeCell="L128" sqref="L128"/>
    </sheetView>
  </sheetViews>
  <sheetFormatPr baseColWidth="10" defaultRowHeight="15.5" x14ac:dyDescent="0.35"/>
  <cols>
    <col min="1" max="1" width="2.6328125" style="1" customWidth="1"/>
    <col min="2" max="2" width="3" style="1" bestFit="1" customWidth="1"/>
    <col min="3" max="3" width="5.7265625" style="1" customWidth="1"/>
    <col min="4" max="4" width="3.7265625" style="1" customWidth="1"/>
    <col min="5" max="5" width="6.54296875" style="1" customWidth="1"/>
    <col min="6" max="6" width="3.54296875" style="1" customWidth="1"/>
    <col min="7" max="7" width="3.26953125" style="1" customWidth="1"/>
    <col min="8" max="8" width="6.08984375" style="1" customWidth="1"/>
    <col min="9" max="9" width="3.36328125" style="1" customWidth="1"/>
    <col min="10" max="10" width="8.1796875" style="1" customWidth="1"/>
    <col min="11" max="11" width="3.1796875" style="1" customWidth="1"/>
    <col min="12" max="12" width="3.26953125" style="1" customWidth="1"/>
    <col min="13" max="13" width="5.7265625" style="1" customWidth="1"/>
    <col min="14" max="14" width="3.7265625" style="1" customWidth="1"/>
    <col min="15" max="15" width="7" style="1" customWidth="1"/>
    <col min="16" max="16" width="3.08984375" style="1" customWidth="1"/>
    <col min="17" max="17" width="3.26953125" style="1" customWidth="1"/>
    <col min="18" max="18" width="5.81640625" style="1" customWidth="1"/>
    <col min="19" max="19" width="4.36328125" style="1" customWidth="1"/>
    <col min="20" max="20" width="5.81640625" style="1" customWidth="1"/>
    <col min="21" max="21" width="1.26953125" style="1" customWidth="1"/>
    <col min="22" max="27" width="10.90625" style="1"/>
    <col min="28" max="28" width="10.08984375" style="1" customWidth="1"/>
    <col min="29" max="16384" width="10.90625" style="1"/>
  </cols>
  <sheetData>
    <row r="1" spans="1:24" ht="18.5" customHeight="1" x14ac:dyDescent="0.35">
      <c r="A1" s="12" t="s">
        <v>17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4"/>
    </row>
    <row r="2" spans="1:24" ht="6" customHeight="1" x14ac:dyDescent="0.35">
      <c r="A2" s="2"/>
      <c r="F2" s="4"/>
      <c r="G2" s="4"/>
      <c r="H2" s="4"/>
      <c r="I2" s="4"/>
      <c r="J2" s="4"/>
      <c r="K2" s="4"/>
      <c r="L2" s="4"/>
    </row>
    <row r="3" spans="1:24" x14ac:dyDescent="0.35">
      <c r="A3" s="3" t="s">
        <v>0</v>
      </c>
      <c r="F3" s="2"/>
      <c r="K3" s="2"/>
    </row>
    <row r="4" spans="1:24" ht="6" customHeight="1" x14ac:dyDescent="0.35">
      <c r="A4" s="2"/>
      <c r="F4" s="4"/>
      <c r="G4" s="4"/>
      <c r="H4" s="4"/>
      <c r="I4" s="4"/>
      <c r="J4" s="4"/>
      <c r="K4" s="4"/>
      <c r="L4" s="4"/>
    </row>
    <row r="5" spans="1:24" x14ac:dyDescent="0.35">
      <c r="A5" s="2">
        <v>1</v>
      </c>
      <c r="B5" s="1" t="str">
        <f>CHAR(A5+96)&amp;") "</f>
        <v xml:space="preserve">a) </v>
      </c>
      <c r="C5" s="4">
        <f ca="1">VLOOKUP($A5,Daten!$A$4:$G$18,3,FALSE)</f>
        <v>6</v>
      </c>
      <c r="D5" s="4"/>
      <c r="E5" s="4"/>
      <c r="F5" s="2">
        <f>A5+1</f>
        <v>2</v>
      </c>
      <c r="G5" s="1" t="str">
        <f>CHAR(F5+96)&amp;") "</f>
        <v xml:space="preserve">b) </v>
      </c>
      <c r="H5" s="4">
        <f ca="1">VLOOKUP($F5,Daten!$A$4:$G$18,3,FALSE)</f>
        <v>54</v>
      </c>
      <c r="I5" s="4"/>
      <c r="J5" s="4"/>
      <c r="K5" s="2">
        <f>F5+1</f>
        <v>3</v>
      </c>
      <c r="L5" s="1" t="str">
        <f>CHAR(K5+96)&amp;") "</f>
        <v xml:space="preserve">c) </v>
      </c>
      <c r="M5" s="4">
        <f ca="1">VLOOKUP($K5,Daten!$A$4:$G$18,3,FALSE)</f>
        <v>63</v>
      </c>
      <c r="N5" s="4"/>
      <c r="O5" s="4"/>
      <c r="P5" s="2">
        <f>K5+1</f>
        <v>4</v>
      </c>
      <c r="Q5" s="1" t="str">
        <f>CHAR(P5+96)&amp;") "</f>
        <v xml:space="preserve">d) </v>
      </c>
      <c r="R5" s="4">
        <f ca="1">VLOOKUP($P5,Daten!$A$4:$G$18,3,FALSE)</f>
        <v>30</v>
      </c>
      <c r="S5" s="4"/>
      <c r="T5" s="4"/>
      <c r="W5" s="11" t="s">
        <v>8</v>
      </c>
      <c r="X5" s="11"/>
    </row>
    <row r="6" spans="1:24" ht="6.75" customHeight="1" x14ac:dyDescent="0.35">
      <c r="A6" s="2"/>
      <c r="C6" s="5" t="s">
        <v>13</v>
      </c>
      <c r="D6" s="6" t="s">
        <v>1</v>
      </c>
      <c r="E6" s="5" t="s">
        <v>13</v>
      </c>
      <c r="F6" s="2"/>
      <c r="H6" s="5" t="s">
        <v>13</v>
      </c>
      <c r="I6" s="6" t="s">
        <v>1</v>
      </c>
      <c r="J6" s="5" t="s">
        <v>13</v>
      </c>
      <c r="K6" s="2"/>
      <c r="M6" s="5" t="s">
        <v>13</v>
      </c>
      <c r="N6" s="6" t="s">
        <v>1</v>
      </c>
      <c r="O6" s="5" t="s">
        <v>13</v>
      </c>
      <c r="R6" s="5" t="s">
        <v>13</v>
      </c>
      <c r="S6" s="6" t="s">
        <v>1</v>
      </c>
      <c r="T6" s="5" t="s">
        <v>13</v>
      </c>
      <c r="W6" s="11"/>
      <c r="X6" s="11"/>
    </row>
    <row r="7" spans="1:24" x14ac:dyDescent="0.35">
      <c r="A7" s="2">
        <f>A5</f>
        <v>1</v>
      </c>
      <c r="C7" s="4">
        <f ca="1">VLOOKUP($A7,Daten!$A$4:$G$18,4,FALSE)</f>
        <v>18</v>
      </c>
      <c r="D7" s="7">
        <f ca="1">VLOOKUP($A7,Daten!$A$4:$G$18,5,FALSE)</f>
        <v>3</v>
      </c>
      <c r="E7" s="4"/>
      <c r="F7" s="2">
        <f>F5</f>
        <v>2</v>
      </c>
      <c r="H7" s="4">
        <f ca="1">VLOOKUP($F7,Daten!$A$4:$G$18,4,FALSE)</f>
        <v>18</v>
      </c>
      <c r="I7" s="7">
        <f ca="1">VLOOKUP($F7,Daten!$A$4:$G$18,5,FALSE)</f>
        <v>9</v>
      </c>
      <c r="J7" s="4"/>
      <c r="K7" s="2">
        <f>K5</f>
        <v>3</v>
      </c>
      <c r="M7" s="4">
        <f ca="1">VLOOKUP($K7,Daten!$A$4:$G$18,4,FALSE)</f>
        <v>81</v>
      </c>
      <c r="N7" s="7">
        <f ca="1">VLOOKUP($K7,Daten!$A$4:$G$18,5,FALSE)</f>
        <v>9</v>
      </c>
      <c r="O7" s="4"/>
      <c r="R7" s="4">
        <f ca="1">VLOOKUP($P5,Daten!$A$4:$G$18,4,FALSE)</f>
        <v>40</v>
      </c>
      <c r="S7" s="7">
        <f ca="1">VLOOKUP($P5,Daten!$A$4:$G$18,5,FALSE)</f>
        <v>10</v>
      </c>
      <c r="T7" s="4"/>
      <c r="W7" s="11" t="s">
        <v>9</v>
      </c>
      <c r="X7" s="11"/>
    </row>
    <row r="8" spans="1:24" ht="7.5" customHeight="1" x14ac:dyDescent="0.35">
      <c r="A8" s="2"/>
      <c r="F8" s="2"/>
      <c r="K8" s="2"/>
    </row>
    <row r="9" spans="1:24" x14ac:dyDescent="0.35">
      <c r="A9" s="3" t="s">
        <v>6</v>
      </c>
      <c r="F9" s="4"/>
      <c r="G9" s="4"/>
      <c r="H9" s="4"/>
      <c r="I9" s="4"/>
      <c r="J9" s="4"/>
      <c r="K9" s="4"/>
      <c r="L9" s="4"/>
    </row>
    <row r="10" spans="1:24" ht="6" customHeight="1" x14ac:dyDescent="0.35">
      <c r="A10" s="2"/>
      <c r="F10" s="4"/>
      <c r="G10" s="4"/>
      <c r="H10" s="4"/>
      <c r="I10" s="4"/>
      <c r="J10" s="4"/>
      <c r="K10" s="4"/>
      <c r="L10" s="4"/>
    </row>
    <row r="11" spans="1:24" x14ac:dyDescent="0.35">
      <c r="A11" s="2">
        <v>1</v>
      </c>
      <c r="B11" s="1" t="str">
        <f>CHAR(A11+96)&amp;") "</f>
        <v xml:space="preserve">a) </v>
      </c>
      <c r="C11" s="4">
        <f ca="1">VLOOKUP($A11,Daten!$A$23:$G$37,6,FALSE)</f>
        <v>5</v>
      </c>
      <c r="D11" s="4">
        <f ca="1">VLOOKUP($A11,Daten!$A$23:$G$37,5,FALSE)</f>
        <v>9</v>
      </c>
      <c r="E11" s="4"/>
      <c r="F11" s="2">
        <f>A11+1</f>
        <v>2</v>
      </c>
      <c r="G11" s="1" t="str">
        <f>CHAR(F11+96)&amp;") "</f>
        <v xml:space="preserve">b) </v>
      </c>
      <c r="H11" s="4">
        <f ca="1">VLOOKUP($F11,Daten!$A$23:$G$37,6,FALSE)</f>
        <v>12</v>
      </c>
      <c r="I11" s="4">
        <f ca="1">VLOOKUP($F11,Daten!$A$23:$G$37,5,FALSE)</f>
        <v>2</v>
      </c>
      <c r="J11" s="4"/>
      <c r="K11" s="2">
        <f>F11+1</f>
        <v>3</v>
      </c>
      <c r="L11" s="1" t="str">
        <f>CHAR(K11+96)&amp;") "</f>
        <v xml:space="preserve">c) </v>
      </c>
      <c r="M11" s="4">
        <f ca="1">VLOOKUP($K11,Daten!$A$23:$G$37,6,FALSE)</f>
        <v>9</v>
      </c>
      <c r="N11" s="4">
        <f ca="1">VLOOKUP($K11,Daten!$A$23:$G$37,5,FALSE)</f>
        <v>4</v>
      </c>
      <c r="O11" s="4"/>
      <c r="P11" s="2">
        <f>K11+1</f>
        <v>4</v>
      </c>
      <c r="Q11" s="1" t="str">
        <f>CHAR(P11+96)&amp;") "</f>
        <v xml:space="preserve">d) </v>
      </c>
      <c r="R11" s="4">
        <f ca="1">VLOOKUP($P11,Daten!$A$23:$G$37,6,FALSE)</f>
        <v>7</v>
      </c>
      <c r="S11" s="4">
        <f ca="1">VLOOKUP($P11,Daten!$A$23:$G$37,5,FALSE)</f>
        <v>3</v>
      </c>
      <c r="T11" s="4"/>
    </row>
    <row r="12" spans="1:24" ht="6.75" customHeight="1" x14ac:dyDescent="0.35">
      <c r="A12" s="2"/>
      <c r="C12" s="5" t="s">
        <v>13</v>
      </c>
      <c r="D12" s="6" t="s">
        <v>1</v>
      </c>
      <c r="E12" s="5" t="s">
        <v>13</v>
      </c>
      <c r="F12" s="2"/>
      <c r="H12" s="5" t="s">
        <v>13</v>
      </c>
      <c r="I12" s="6" t="s">
        <v>1</v>
      </c>
      <c r="J12" s="5" t="s">
        <v>13</v>
      </c>
      <c r="K12" s="2"/>
      <c r="M12" s="5" t="s">
        <v>13</v>
      </c>
      <c r="N12" s="6" t="s">
        <v>1</v>
      </c>
      <c r="O12" s="5" t="s">
        <v>13</v>
      </c>
      <c r="P12" s="2"/>
      <c r="R12" s="5" t="s">
        <v>13</v>
      </c>
      <c r="S12" s="6" t="s">
        <v>1</v>
      </c>
      <c r="T12" s="5" t="s">
        <v>13</v>
      </c>
    </row>
    <row r="13" spans="1:24" x14ac:dyDescent="0.35">
      <c r="A13" s="2">
        <f>A11</f>
        <v>1</v>
      </c>
      <c r="C13" s="4">
        <f ca="1">VLOOKUP($A13,Daten!$A$23:$G$37,7,FALSE)</f>
        <v>3</v>
      </c>
      <c r="D13" s="7"/>
      <c r="E13" s="4"/>
      <c r="F13" s="8">
        <f>F11</f>
        <v>2</v>
      </c>
      <c r="G13" s="4"/>
      <c r="H13" s="4">
        <f ca="1">VLOOKUP($F13,Daten!$A$23:$G$37,7,FALSE)</f>
        <v>6</v>
      </c>
      <c r="I13" s="7"/>
      <c r="J13" s="4"/>
      <c r="K13" s="8">
        <f>K11</f>
        <v>3</v>
      </c>
      <c r="L13" s="4"/>
      <c r="M13" s="4">
        <f ca="1">VLOOKUP($K13,Daten!$A$23:$G$37,7,FALSE)</f>
        <v>3</v>
      </c>
      <c r="N13" s="7"/>
      <c r="O13" s="4"/>
      <c r="P13" s="8">
        <f>P11</f>
        <v>4</v>
      </c>
      <c r="Q13" s="4"/>
      <c r="R13" s="4">
        <f ca="1">VLOOKUP($P13,Daten!$A$23:$G$37,7,FALSE)</f>
        <v>8</v>
      </c>
      <c r="S13" s="7"/>
      <c r="T13" s="4"/>
    </row>
    <row r="14" spans="1:24" ht="6" customHeight="1" x14ac:dyDescent="0.35">
      <c r="A14" s="2"/>
      <c r="F14" s="4"/>
      <c r="G14" s="4"/>
      <c r="H14" s="4"/>
      <c r="I14" s="4"/>
      <c r="J14" s="4"/>
      <c r="K14" s="4"/>
      <c r="L14" s="4"/>
    </row>
    <row r="15" spans="1:24" x14ac:dyDescent="0.35">
      <c r="A15" s="3" t="s">
        <v>24</v>
      </c>
      <c r="F15" s="4"/>
      <c r="G15" s="4"/>
      <c r="H15" s="4"/>
      <c r="I15" s="4"/>
      <c r="J15" s="4"/>
      <c r="K15" s="4"/>
      <c r="L15" s="4"/>
    </row>
    <row r="16" spans="1:24" ht="7.5" customHeight="1" x14ac:dyDescent="0.35">
      <c r="A16" s="2"/>
      <c r="F16" s="4"/>
      <c r="G16" s="4"/>
      <c r="H16" s="4"/>
      <c r="I16" s="4"/>
      <c r="J16" s="4"/>
      <c r="K16" s="4"/>
      <c r="L16" s="4"/>
    </row>
    <row r="17" spans="1:20" x14ac:dyDescent="0.35">
      <c r="A17" s="2">
        <v>1</v>
      </c>
      <c r="B17" s="1" t="str">
        <f>CHAR(A17+96)&amp;") "</f>
        <v xml:space="preserve">a) </v>
      </c>
      <c r="C17" s="4">
        <f ca="1">VLOOKUP($A17,Daten!$A$78:$O$92,10,FALSE)</f>
        <v>28</v>
      </c>
      <c r="D17" s="4"/>
      <c r="E17" s="4">
        <f ca="1">VLOOKUP($A17,Daten!$A$78:$O$92,12,FALSE)</f>
        <v>4</v>
      </c>
      <c r="F17" s="2">
        <f>A17+1</f>
        <v>2</v>
      </c>
      <c r="G17" s="1" t="str">
        <f>CHAR(F17+96)&amp;") "</f>
        <v xml:space="preserve">b) </v>
      </c>
      <c r="H17" s="4">
        <f ca="1">VLOOKUP($F17,Daten!$A$78:$O$92,10,FALSE)</f>
        <v>8</v>
      </c>
      <c r="I17" s="4"/>
      <c r="J17" s="4">
        <f ca="1">VLOOKUP($F17,Daten!$A$78:$O$92,12,FALSE)</f>
        <v>24</v>
      </c>
      <c r="K17" s="2">
        <f>F17+1</f>
        <v>3</v>
      </c>
      <c r="L17" s="1" t="str">
        <f>CHAR(K17+96)&amp;") "</f>
        <v xml:space="preserve">c) </v>
      </c>
      <c r="M17" s="4">
        <f ca="1">VLOOKUP($K17,Daten!$A$78:$O$92,10,FALSE)</f>
        <v>6</v>
      </c>
      <c r="N17" s="4"/>
      <c r="O17" s="4">
        <f ca="1">VLOOKUP($K17,Daten!$A$78:$O$92,12,FALSE)</f>
        <v>12</v>
      </c>
      <c r="P17" s="2">
        <f>K17+1</f>
        <v>4</v>
      </c>
      <c r="Q17" s="1" t="str">
        <f>CHAR(P17+96)&amp;") "</f>
        <v xml:space="preserve">d) </v>
      </c>
      <c r="R17" s="4">
        <f ca="1">VLOOKUP($P17,Daten!$A$78:$O$92,10,FALSE)</f>
        <v>22</v>
      </c>
      <c r="S17" s="4"/>
      <c r="T17" s="4">
        <f ca="1">VLOOKUP($P17,Daten!$A$78:$O$92,12,FALSE)</f>
        <v>11</v>
      </c>
    </row>
    <row r="18" spans="1:20" ht="6.75" customHeight="1" x14ac:dyDescent="0.35">
      <c r="A18" s="2"/>
      <c r="C18" s="5" t="s">
        <v>13</v>
      </c>
      <c r="D18" s="6" t="s">
        <v>1</v>
      </c>
      <c r="E18" s="5" t="s">
        <v>13</v>
      </c>
      <c r="F18" s="2"/>
      <c r="H18" s="5" t="s">
        <v>13</v>
      </c>
      <c r="I18" s="6" t="s">
        <v>1</v>
      </c>
      <c r="J18" s="5" t="s">
        <v>13</v>
      </c>
      <c r="K18" s="2"/>
      <c r="M18" s="5" t="s">
        <v>13</v>
      </c>
      <c r="N18" s="6" t="s">
        <v>1</v>
      </c>
      <c r="O18" s="5" t="s">
        <v>13</v>
      </c>
      <c r="P18" s="2"/>
      <c r="R18" s="5" t="s">
        <v>13</v>
      </c>
      <c r="S18" s="6" t="s">
        <v>1</v>
      </c>
      <c r="T18" s="5" t="s">
        <v>13</v>
      </c>
    </row>
    <row r="19" spans="1:20" x14ac:dyDescent="0.35">
      <c r="A19" s="2">
        <f>A17</f>
        <v>1</v>
      </c>
      <c r="C19" s="4">
        <f ca="1">VLOOKUP($A19,Daten!$A$78:$O$92,11,FALSE)</f>
        <v>70</v>
      </c>
      <c r="D19" s="4"/>
      <c r="E19" s="4">
        <f ca="1">VLOOKUP($A19,Daten!$A$78:$O$92,13,FALSE)</f>
        <v>10</v>
      </c>
      <c r="F19" s="8">
        <f>F17</f>
        <v>2</v>
      </c>
      <c r="H19" s="4">
        <f ca="1">VLOOKUP($F19,Daten!$A$78:$O$92,11,FALSE)</f>
        <v>9</v>
      </c>
      <c r="I19" s="7"/>
      <c r="J19" s="4">
        <f ca="1">VLOOKUP($F19,Daten!$A$78:$O$92,13,FALSE)</f>
        <v>27</v>
      </c>
      <c r="K19" s="8">
        <f>K17</f>
        <v>3</v>
      </c>
      <c r="M19" s="4">
        <f ca="1">VLOOKUP($K19,Daten!$A$78:$O$92,11,FALSE)</f>
        <v>9</v>
      </c>
      <c r="N19" s="7"/>
      <c r="O19" s="4">
        <f ca="1">VLOOKUP($K19,Daten!$A$78:$O$92,13,FALSE)</f>
        <v>18</v>
      </c>
      <c r="P19" s="8">
        <f>P17</f>
        <v>4</v>
      </c>
      <c r="R19" s="4">
        <f ca="1">VLOOKUP($P19,Daten!$A$78:$O$92,11,FALSE)</f>
        <v>14</v>
      </c>
      <c r="S19" s="7"/>
      <c r="T19" s="4">
        <f ca="1">VLOOKUP($P19,Daten!$A$78:$O$92,13,FALSE)</f>
        <v>7</v>
      </c>
    </row>
    <row r="20" spans="1:20" ht="6" customHeight="1" x14ac:dyDescent="0.35">
      <c r="A20" s="2"/>
      <c r="F20" s="4"/>
      <c r="G20" s="4"/>
      <c r="H20" s="4"/>
      <c r="I20" s="4"/>
      <c r="J20" s="4"/>
      <c r="K20" s="4"/>
      <c r="L20" s="4"/>
    </row>
    <row r="21" spans="1:20" x14ac:dyDescent="0.35">
      <c r="A21" s="3" t="s">
        <v>18</v>
      </c>
      <c r="C21" s="4"/>
      <c r="D21" s="7"/>
      <c r="E21" s="4"/>
      <c r="F21" s="8"/>
      <c r="H21" s="4"/>
      <c r="I21" s="7"/>
      <c r="J21" s="4"/>
      <c r="K21" s="8"/>
      <c r="M21" s="4"/>
      <c r="N21" s="7"/>
      <c r="O21" s="4"/>
      <c r="P21" s="8"/>
      <c r="R21" s="4"/>
      <c r="S21" s="7"/>
      <c r="T21" s="4"/>
    </row>
    <row r="22" spans="1:20" ht="6" customHeight="1" x14ac:dyDescent="0.35">
      <c r="A22" s="2"/>
      <c r="F22" s="4"/>
      <c r="G22" s="4"/>
      <c r="H22" s="4"/>
      <c r="I22" s="4"/>
      <c r="J22" s="4"/>
      <c r="K22" s="4"/>
      <c r="L22" s="4"/>
    </row>
    <row r="23" spans="1:20" x14ac:dyDescent="0.35">
      <c r="A23" s="2">
        <v>1</v>
      </c>
      <c r="B23" s="1" t="str">
        <f>CHAR(A23+96)&amp;") "</f>
        <v xml:space="preserve">a) </v>
      </c>
      <c r="C23" s="4">
        <f ca="1">VLOOKUP($A23,Daten!$A$96:$T$110,17,FALSE)</f>
        <v>30</v>
      </c>
      <c r="D23" s="4"/>
      <c r="E23" s="4">
        <f ca="1">VLOOKUP($A23,Daten!$A$96:$T$110,19,FALSE)</f>
        <v>5</v>
      </c>
      <c r="F23" s="2">
        <f>A23+1</f>
        <v>2</v>
      </c>
      <c r="G23" s="1" t="str">
        <f>CHAR(F23+96)&amp;") "</f>
        <v xml:space="preserve">b) </v>
      </c>
      <c r="H23" s="4">
        <f ca="1">VLOOKUP($F23,Daten!$A$96:$T$110,17,FALSE)</f>
        <v>25</v>
      </c>
      <c r="I23" s="4"/>
      <c r="J23" s="4" t="str">
        <f ca="1">VLOOKUP($F23,Daten!$A$96:$T$110,19,FALSE)</f>
        <v/>
      </c>
      <c r="K23" s="2">
        <f>F23+1</f>
        <v>3</v>
      </c>
      <c r="L23" s="1" t="str">
        <f>CHAR(K23+96)&amp;") "</f>
        <v xml:space="preserve">c) </v>
      </c>
      <c r="M23" s="4">
        <f ca="1">VLOOKUP($K23,Daten!$A$96:$T$110,17,FALSE)</f>
        <v>20</v>
      </c>
      <c r="N23" s="4"/>
      <c r="O23" s="4">
        <f ca="1">VLOOKUP($K23,Daten!$A$96:$T$110,19,FALSE)</f>
        <v>4</v>
      </c>
      <c r="P23" s="2">
        <f>K23+1</f>
        <v>4</v>
      </c>
      <c r="Q23" s="1" t="str">
        <f>CHAR(P23+96)&amp;") "</f>
        <v xml:space="preserve">d) </v>
      </c>
      <c r="R23" s="4" t="str">
        <f ca="1">VLOOKUP($P23,Daten!$A$96:$T$110,17,FALSE)</f>
        <v/>
      </c>
      <c r="S23" s="4"/>
      <c r="T23" s="4">
        <f ca="1">VLOOKUP($P23,Daten!$A$96:$T$110,19,FALSE)</f>
        <v>8</v>
      </c>
    </row>
    <row r="24" spans="1:20" ht="6.75" customHeight="1" x14ac:dyDescent="0.35">
      <c r="A24" s="2"/>
      <c r="C24" s="5" t="s">
        <v>13</v>
      </c>
      <c r="D24" s="6" t="s">
        <v>1</v>
      </c>
      <c r="E24" s="5" t="s">
        <v>13</v>
      </c>
      <c r="F24" s="2"/>
      <c r="H24" s="5" t="s">
        <v>13</v>
      </c>
      <c r="I24" s="6" t="s">
        <v>1</v>
      </c>
      <c r="J24" s="5" t="s">
        <v>13</v>
      </c>
      <c r="K24" s="2"/>
      <c r="M24" s="5" t="s">
        <v>13</v>
      </c>
      <c r="N24" s="6" t="s">
        <v>1</v>
      </c>
      <c r="O24" s="5" t="s">
        <v>13</v>
      </c>
      <c r="P24" s="2"/>
      <c r="R24" s="5" t="s">
        <v>13</v>
      </c>
      <c r="S24" s="6" t="s">
        <v>1</v>
      </c>
      <c r="T24" s="5" t="s">
        <v>13</v>
      </c>
    </row>
    <row r="25" spans="1:20" x14ac:dyDescent="0.35">
      <c r="A25" s="2">
        <f>A23</f>
        <v>1</v>
      </c>
      <c r="C25" s="4" t="str">
        <f ca="1">VLOOKUP($A23,Daten!$A$96:$T$110,18,FALSE)</f>
        <v/>
      </c>
      <c r="D25" s="7"/>
      <c r="E25" s="4">
        <f ca="1">VLOOKUP($A23,Daten!$A$96:$T$110,20,FALSE)</f>
        <v>9</v>
      </c>
      <c r="F25" s="8">
        <f>F23</f>
        <v>2</v>
      </c>
      <c r="H25" s="4">
        <f ca="1">VLOOKUP($F23,Daten!$A$96:$T$110,18,FALSE)</f>
        <v>10</v>
      </c>
      <c r="I25" s="7"/>
      <c r="J25" s="4">
        <f ca="1">VLOOKUP($F23,Daten!$A$96:$T$110,20,FALSE)</f>
        <v>2</v>
      </c>
      <c r="K25" s="8">
        <f>K23</f>
        <v>3</v>
      </c>
      <c r="M25" s="4" t="str">
        <f ca="1">VLOOKUP($K23,Daten!$A$96:$T$110,18,FALSE)</f>
        <v/>
      </c>
      <c r="N25" s="7"/>
      <c r="O25" s="4">
        <f ca="1">VLOOKUP($K23,Daten!$A$96:$T$110,20,FALSE)</f>
        <v>9</v>
      </c>
      <c r="P25" s="8">
        <f>P23</f>
        <v>4</v>
      </c>
      <c r="R25" s="4">
        <f ca="1">VLOOKUP($P23,Daten!$A$96:$T$110,18,FALSE)</f>
        <v>10</v>
      </c>
      <c r="S25" s="7"/>
      <c r="T25" s="4">
        <f ca="1">VLOOKUP($P23,Daten!$A$96:$T$110,20,FALSE)</f>
        <v>20</v>
      </c>
    </row>
    <row r="26" spans="1:20" ht="6" customHeight="1" x14ac:dyDescent="0.35">
      <c r="A26" s="2"/>
      <c r="F26" s="4"/>
      <c r="G26" s="4"/>
      <c r="H26" s="4"/>
      <c r="I26" s="4"/>
      <c r="J26" s="4"/>
      <c r="K26" s="4"/>
      <c r="L26" s="4"/>
    </row>
    <row r="27" spans="1:20" x14ac:dyDescent="0.35">
      <c r="A27" s="3" t="s">
        <v>20</v>
      </c>
      <c r="C27" s="4"/>
      <c r="D27" s="7"/>
      <c r="E27" s="4"/>
      <c r="F27" s="8"/>
      <c r="H27" s="4"/>
      <c r="I27" s="7"/>
      <c r="J27" s="4"/>
      <c r="K27" s="8"/>
      <c r="M27" s="4"/>
      <c r="N27" s="7"/>
      <c r="O27" s="4"/>
      <c r="P27" s="8"/>
      <c r="R27" s="4"/>
      <c r="S27" s="7"/>
      <c r="T27" s="4"/>
    </row>
    <row r="28" spans="1:20" ht="6" customHeight="1" x14ac:dyDescent="0.35">
      <c r="A28" s="2"/>
      <c r="F28" s="4"/>
      <c r="G28" s="4"/>
      <c r="H28" s="4"/>
      <c r="I28" s="4"/>
      <c r="J28" s="4"/>
      <c r="K28" s="4"/>
      <c r="L28" s="4"/>
    </row>
    <row r="29" spans="1:20" x14ac:dyDescent="0.35">
      <c r="A29" s="2">
        <v>1</v>
      </c>
      <c r="B29" s="1" t="str">
        <f>CHAR(A29+96)&amp;") "</f>
        <v xml:space="preserve">a) </v>
      </c>
      <c r="C29" s="4">
        <f ca="1">VLOOKUP($A29,Daten!$A$114:$P$128,3,FALSE)</f>
        <v>5</v>
      </c>
      <c r="D29" s="4"/>
      <c r="E29" s="4">
        <f ca="1">VLOOKUP($A29,Daten!$A$114:$P$128,5,FALSE)</f>
        <v>1</v>
      </c>
      <c r="F29" s="2">
        <f>A29+1</f>
        <v>2</v>
      </c>
      <c r="G29" s="1" t="str">
        <f>CHAR(F29+96)&amp;") "</f>
        <v xml:space="preserve">b) </v>
      </c>
      <c r="H29" s="4">
        <f ca="1">VLOOKUP($F29,Daten!$A$114:$P$128,3,FALSE)</f>
        <v>2</v>
      </c>
      <c r="I29" s="4"/>
      <c r="J29" s="4">
        <f ca="1">VLOOKUP($F29,Daten!$A$114:$P$128,5,FALSE)</f>
        <v>7</v>
      </c>
      <c r="K29" s="2">
        <f>F29+1</f>
        <v>3</v>
      </c>
      <c r="L29" s="1" t="str">
        <f>CHAR(K29+96)&amp;") "</f>
        <v xml:space="preserve">c) </v>
      </c>
      <c r="M29" s="4">
        <f ca="1">VLOOKUP($K29,Daten!$A$114:$P$128,3,FALSE)</f>
        <v>1</v>
      </c>
      <c r="N29" s="4"/>
      <c r="O29" s="4">
        <f ca="1">VLOOKUP($K29,Daten!$A$114:$P$128,5,FALSE)</f>
        <v>5</v>
      </c>
      <c r="P29" s="2">
        <f>K29+1</f>
        <v>4</v>
      </c>
      <c r="Q29" s="1" t="str">
        <f>CHAR(P29+96)&amp;") "</f>
        <v xml:space="preserve">d) </v>
      </c>
      <c r="R29" s="4">
        <f ca="1">VLOOKUP($P29,Daten!$A$114:$P$128,3,FALSE)</f>
        <v>2</v>
      </c>
      <c r="S29" s="4"/>
      <c r="T29" s="4">
        <f ca="1">VLOOKUP($P29,Daten!$A$114:$P$128,5,FALSE)</f>
        <v>1</v>
      </c>
    </row>
    <row r="30" spans="1:20" ht="5.5" customHeight="1" x14ac:dyDescent="0.35">
      <c r="A30" s="2"/>
      <c r="C30" s="5" t="s">
        <v>13</v>
      </c>
      <c r="D30" s="6"/>
      <c r="E30" s="5" t="s">
        <v>13</v>
      </c>
      <c r="F30" s="2"/>
      <c r="H30" s="5" t="s">
        <v>13</v>
      </c>
      <c r="I30" s="6"/>
      <c r="J30" s="5" t="s">
        <v>13</v>
      </c>
      <c r="K30" s="2"/>
      <c r="M30" s="5" t="s">
        <v>13</v>
      </c>
      <c r="N30" s="6"/>
      <c r="O30" s="5" t="s">
        <v>13</v>
      </c>
      <c r="P30" s="2"/>
      <c r="R30" s="5" t="s">
        <v>13</v>
      </c>
      <c r="S30" s="6"/>
      <c r="T30" s="5" t="s">
        <v>13</v>
      </c>
    </row>
    <row r="31" spans="1:20" x14ac:dyDescent="0.35">
      <c r="A31" s="2">
        <f>A29</f>
        <v>1</v>
      </c>
      <c r="C31" s="4">
        <f ca="1">VLOOKUP($A31,Daten!$A$114:$P$128,4,FALSE)</f>
        <v>7</v>
      </c>
      <c r="D31" s="7"/>
      <c r="E31" s="4">
        <f ca="1">VLOOKUP($A31,Daten!$A$114:$P$128,6,FALSE)</f>
        <v>3</v>
      </c>
      <c r="F31" s="8">
        <f>F29</f>
        <v>2</v>
      </c>
      <c r="H31" s="4">
        <f ca="1">VLOOKUP($F31,Daten!$A$114:$P$128,4,FALSE)</f>
        <v>8</v>
      </c>
      <c r="I31" s="7"/>
      <c r="J31" s="4">
        <f ca="1">VLOOKUP($F31,Daten!$A$114:$P$128,6,FALSE)</f>
        <v>11</v>
      </c>
      <c r="K31" s="8">
        <f>K29</f>
        <v>3</v>
      </c>
      <c r="M31" s="4">
        <f ca="1">VLOOKUP($K31,Daten!$A$114:$P$128,4,FALSE)</f>
        <v>2</v>
      </c>
      <c r="N31" s="7"/>
      <c r="O31" s="4">
        <f ca="1">VLOOKUP($K31,Daten!$A$114:$P$128,6,FALSE)</f>
        <v>11</v>
      </c>
      <c r="P31" s="8">
        <f>P29</f>
        <v>4</v>
      </c>
      <c r="R31" s="4">
        <f ca="1">VLOOKUP($P31,Daten!$A$114:$P$128,4,FALSE)</f>
        <v>6</v>
      </c>
      <c r="S31" s="7"/>
      <c r="T31" s="4">
        <f ca="1">VLOOKUP($P31,Daten!$A$114:$P$128,6,FALSE)</f>
        <v>8</v>
      </c>
    </row>
    <row r="32" spans="1:20" ht="5" customHeight="1" x14ac:dyDescent="0.35">
      <c r="A32" s="2"/>
      <c r="F32" s="4"/>
      <c r="G32" s="4"/>
      <c r="H32" s="4"/>
      <c r="I32" s="4"/>
      <c r="J32" s="4"/>
      <c r="K32" s="4"/>
      <c r="L32" s="4"/>
    </row>
    <row r="33" spans="1:20" x14ac:dyDescent="0.35">
      <c r="A33" s="3" t="s">
        <v>21</v>
      </c>
      <c r="F33" s="8"/>
      <c r="G33" s="8"/>
      <c r="H33" s="8"/>
      <c r="I33" s="8"/>
      <c r="J33" s="8"/>
      <c r="K33" s="8"/>
      <c r="L33" s="8"/>
    </row>
    <row r="34" spans="1:20" ht="5" customHeight="1" x14ac:dyDescent="0.35">
      <c r="A34" s="2"/>
      <c r="F34" s="4"/>
      <c r="G34" s="4"/>
      <c r="H34" s="4"/>
      <c r="I34" s="4"/>
      <c r="J34" s="4"/>
      <c r="K34" s="4"/>
      <c r="L34" s="4"/>
    </row>
    <row r="35" spans="1:20" x14ac:dyDescent="0.35">
      <c r="A35" s="2">
        <v>1</v>
      </c>
      <c r="B35" s="1" t="str">
        <f>CHAR(A35+96)&amp;") "</f>
        <v xml:space="preserve">a) </v>
      </c>
      <c r="C35" s="4">
        <f ca="1">VLOOKUP($A35,Daten!$A$43:$G$57,3,FALSE)</f>
        <v>24</v>
      </c>
      <c r="D35" s="4"/>
      <c r="E35" s="4"/>
      <c r="F35" s="2">
        <f>A35+1</f>
        <v>2</v>
      </c>
      <c r="G35" s="1" t="str">
        <f>CHAR(F35+96)&amp;") "</f>
        <v xml:space="preserve">b) </v>
      </c>
      <c r="H35" s="4">
        <f ca="1">VLOOKUP($F35,Daten!$A$43:$G$57,3,FALSE)</f>
        <v>24</v>
      </c>
      <c r="I35" s="4"/>
      <c r="J35" s="4"/>
      <c r="K35" s="2">
        <f>F35+1</f>
        <v>3</v>
      </c>
      <c r="L35" s="1" t="str">
        <f>CHAR(K35+96)&amp;") "</f>
        <v xml:space="preserve">c) </v>
      </c>
      <c r="M35" s="4">
        <f ca="1">VLOOKUP($K35,Daten!$A$43:$G$57,3,FALSE)</f>
        <v>63</v>
      </c>
      <c r="N35" s="4"/>
      <c r="O35" s="4"/>
      <c r="P35" s="2">
        <f>A35+3</f>
        <v>4</v>
      </c>
      <c r="Q35" s="1" t="str">
        <f>CHAR(P35+96)&amp;") "</f>
        <v xml:space="preserve">d) </v>
      </c>
      <c r="R35" s="4">
        <f ca="1">VLOOKUP($P35,Daten!$A$43:$G$57,3,FALSE)</f>
        <v>66</v>
      </c>
      <c r="S35" s="4"/>
      <c r="T35" s="4"/>
    </row>
    <row r="36" spans="1:20" ht="6.75" customHeight="1" x14ac:dyDescent="0.35">
      <c r="A36" s="2"/>
      <c r="C36" s="5" t="s">
        <v>13</v>
      </c>
      <c r="D36" s="6" t="s">
        <v>1</v>
      </c>
      <c r="E36" s="5" t="s">
        <v>13</v>
      </c>
      <c r="F36" s="2"/>
      <c r="H36" s="5" t="s">
        <v>13</v>
      </c>
      <c r="I36" s="6" t="s">
        <v>1</v>
      </c>
      <c r="J36" s="5" t="s">
        <v>13</v>
      </c>
      <c r="K36" s="2"/>
      <c r="M36" s="5" t="s">
        <v>13</v>
      </c>
      <c r="N36" s="6" t="s">
        <v>1</v>
      </c>
      <c r="O36" s="5" t="s">
        <v>13</v>
      </c>
      <c r="P36" s="2"/>
      <c r="R36" s="5" t="s">
        <v>13</v>
      </c>
      <c r="S36" s="6" t="s">
        <v>1</v>
      </c>
      <c r="T36" s="5" t="s">
        <v>13</v>
      </c>
    </row>
    <row r="37" spans="1:20" x14ac:dyDescent="0.35">
      <c r="A37" s="2">
        <f>A35</f>
        <v>1</v>
      </c>
      <c r="C37" s="4">
        <f ca="1">VLOOKUP($A37,Daten!$A$43:$G$57,4,FALSE)</f>
        <v>6</v>
      </c>
      <c r="D37" s="7"/>
      <c r="E37" s="4"/>
      <c r="F37" s="2">
        <f>F35</f>
        <v>2</v>
      </c>
      <c r="H37" s="4">
        <f ca="1">VLOOKUP($F37,Daten!$A$43:$G$57,4,FALSE)</f>
        <v>4</v>
      </c>
      <c r="I37" s="7"/>
      <c r="J37" s="4"/>
      <c r="K37" s="2">
        <f>K35</f>
        <v>3</v>
      </c>
      <c r="M37" s="4">
        <f ca="1">VLOOKUP($K37,Daten!$A$43:$G$57,4,FALSE)</f>
        <v>21</v>
      </c>
      <c r="N37" s="7"/>
      <c r="O37" s="4"/>
      <c r="P37" s="2">
        <f>P35</f>
        <v>4</v>
      </c>
      <c r="R37" s="4">
        <f ca="1">VLOOKUP($P37,Daten!$A$43:$G$57,4,FALSE)</f>
        <v>12</v>
      </c>
      <c r="S37" s="7"/>
      <c r="T37" s="4"/>
    </row>
    <row r="38" spans="1:20" ht="5" customHeight="1" x14ac:dyDescent="0.35">
      <c r="A38" s="2"/>
      <c r="F38" s="4"/>
      <c r="G38" s="4"/>
      <c r="H38" s="4"/>
      <c r="I38" s="4"/>
      <c r="J38" s="4"/>
      <c r="K38" s="4"/>
      <c r="L38" s="4"/>
    </row>
    <row r="39" spans="1:20" x14ac:dyDescent="0.35">
      <c r="A39" s="3" t="s">
        <v>22</v>
      </c>
      <c r="C39" s="4"/>
      <c r="D39" s="7"/>
      <c r="E39" s="4"/>
      <c r="F39" s="2"/>
      <c r="H39" s="4"/>
      <c r="I39" s="7"/>
      <c r="J39" s="4"/>
      <c r="K39" s="2"/>
      <c r="M39" s="4"/>
      <c r="N39" s="7"/>
      <c r="O39" s="4"/>
    </row>
    <row r="40" spans="1:20" ht="5" customHeight="1" x14ac:dyDescent="0.35">
      <c r="A40" s="2"/>
      <c r="F40" s="4"/>
      <c r="G40" s="4"/>
      <c r="H40" s="4"/>
      <c r="I40" s="4"/>
      <c r="J40" s="4"/>
      <c r="K40" s="4"/>
      <c r="L40" s="4"/>
    </row>
    <row r="41" spans="1:20" x14ac:dyDescent="0.35">
      <c r="A41" s="2">
        <v>1</v>
      </c>
      <c r="B41" s="1" t="str">
        <f>CHAR(A41+96)&amp;") "</f>
        <v xml:space="preserve">a) </v>
      </c>
      <c r="C41" s="4">
        <f ca="1">VLOOKUP(A41,Daten!$A$61:$G$75,3,FALSE)</f>
        <v>5</v>
      </c>
      <c r="D41" s="4"/>
      <c r="E41" s="4"/>
      <c r="F41" s="2">
        <f>A41+1</f>
        <v>2</v>
      </c>
      <c r="G41" s="1" t="str">
        <f>CHAR(F41+96)&amp;") "</f>
        <v xml:space="preserve">b) </v>
      </c>
      <c r="H41" s="4">
        <f ca="1">VLOOKUP(F41,Daten!$A$61:$G$75,3,FALSE)</f>
        <v>4</v>
      </c>
      <c r="I41" s="4"/>
      <c r="J41" s="4"/>
      <c r="K41" s="2">
        <f>F41+1</f>
        <v>3</v>
      </c>
      <c r="L41" s="1" t="str">
        <f>CHAR(K41+96)&amp;") "</f>
        <v xml:space="preserve">c) </v>
      </c>
      <c r="M41" s="4">
        <f ca="1">VLOOKUP(K41,Daten!$A$61:$G$75,3,FALSE)</f>
        <v>6</v>
      </c>
      <c r="N41" s="4"/>
      <c r="O41" s="4"/>
      <c r="P41" s="2">
        <f>A41+3</f>
        <v>4</v>
      </c>
      <c r="Q41" s="1" t="str">
        <f>CHAR(P41+96)&amp;") "</f>
        <v xml:space="preserve">d) </v>
      </c>
      <c r="R41" s="4">
        <f ca="1">VLOOKUP(P41,Daten!$A$61:$G$75,3,FALSE)</f>
        <v>5</v>
      </c>
      <c r="S41" s="4"/>
      <c r="T41" s="4"/>
    </row>
    <row r="42" spans="1:20" x14ac:dyDescent="0.35">
      <c r="A42" s="2"/>
      <c r="C42" s="5" t="s">
        <v>25</v>
      </c>
      <c r="D42" s="9" t="str">
        <f ca="1">" von "&amp;VLOOKUP(A41,Daten!$A$61:$G$75,5,FALSE)&amp;" = "</f>
        <v xml:space="preserve"> von 24 = </v>
      </c>
      <c r="E42" s="5"/>
      <c r="F42" s="2"/>
      <c r="G42" s="5"/>
      <c r="H42" s="5" t="s">
        <v>25</v>
      </c>
      <c r="I42" s="9" t="str">
        <f ca="1">" von "&amp;VLOOKUP(F41,Daten!$A$61:$G$75,5,FALSE)&amp;" = "</f>
        <v xml:space="preserve"> von 77 = </v>
      </c>
      <c r="J42" s="4"/>
      <c r="K42" s="2"/>
      <c r="M42" s="5" t="s">
        <v>25</v>
      </c>
      <c r="N42" s="9" t="str">
        <f ca="1">" von "&amp;VLOOKUP(K41,Daten!$A$61:$G$75,5,FALSE)&amp;" = "</f>
        <v xml:space="preserve"> von 36 = </v>
      </c>
      <c r="O42" s="5"/>
      <c r="P42" s="2"/>
      <c r="R42" s="5" t="s">
        <v>25</v>
      </c>
      <c r="S42" s="9" t="str">
        <f ca="1">" von "&amp;VLOOKUP(P41,Daten!$A$61:$G$75,5,FALSE)&amp;" = "</f>
        <v xml:space="preserve"> von 32 = </v>
      </c>
      <c r="T42" s="5"/>
    </row>
    <row r="43" spans="1:20" x14ac:dyDescent="0.35">
      <c r="A43" s="2">
        <f>A41</f>
        <v>1</v>
      </c>
      <c r="C43" s="4">
        <f ca="1">VLOOKUP(A41,Daten!$A$61:$G$75,4,FALSE)</f>
        <v>8</v>
      </c>
      <c r="D43" s="7"/>
      <c r="E43" s="4"/>
      <c r="F43" s="2">
        <f>F41</f>
        <v>2</v>
      </c>
      <c r="H43" s="4">
        <f ca="1">VLOOKUP(F41,Daten!$A$61:$G$75,4,FALSE)</f>
        <v>7</v>
      </c>
      <c r="I43" s="7"/>
      <c r="J43" s="4"/>
      <c r="K43" s="2">
        <f>K41</f>
        <v>3</v>
      </c>
      <c r="M43" s="4">
        <f ca="1">VLOOKUP(K41,Daten!$A$61:$G$75,4,FALSE)</f>
        <v>9</v>
      </c>
      <c r="N43" s="7"/>
      <c r="O43" s="4"/>
      <c r="P43" s="2">
        <f>P41</f>
        <v>4</v>
      </c>
      <c r="R43" s="4">
        <f ca="1">VLOOKUP(P41,Daten!$A$61:$G$75,4,FALSE)</f>
        <v>8</v>
      </c>
      <c r="S43" s="7"/>
      <c r="T43" s="4"/>
    </row>
    <row r="44" spans="1:20" ht="5" customHeight="1" x14ac:dyDescent="0.35">
      <c r="A44" s="2"/>
      <c r="F44" s="4"/>
      <c r="G44" s="4"/>
      <c r="H44" s="4"/>
      <c r="I44" s="4"/>
      <c r="J44" s="4"/>
      <c r="K44" s="4"/>
      <c r="L44" s="4"/>
    </row>
    <row r="45" spans="1:20" x14ac:dyDescent="0.35">
      <c r="A45" s="3" t="s">
        <v>26</v>
      </c>
      <c r="C45" s="4"/>
      <c r="D45" s="7"/>
      <c r="E45" s="4"/>
      <c r="F45" s="2"/>
      <c r="H45" s="4"/>
      <c r="I45" s="7"/>
      <c r="J45" s="4"/>
      <c r="K45" s="2"/>
      <c r="M45" s="4"/>
      <c r="N45" s="7"/>
      <c r="O45" s="4"/>
    </row>
    <row r="46" spans="1:20" ht="5" customHeight="1" x14ac:dyDescent="0.35">
      <c r="A46" s="2"/>
      <c r="F46" s="4"/>
      <c r="G46" s="4"/>
      <c r="H46" s="4"/>
      <c r="I46" s="4"/>
      <c r="J46" s="4"/>
      <c r="K46" s="4"/>
      <c r="L46" s="4"/>
    </row>
    <row r="47" spans="1:20" x14ac:dyDescent="0.35">
      <c r="A47" s="1" t="str">
        <f>CHAR(A48+96)&amp;") "</f>
        <v xml:space="preserve">a) </v>
      </c>
      <c r="B47" s="16">
        <f ca="1">B114</f>
        <v>8</v>
      </c>
      <c r="C47" s="4">
        <f ca="1">C114</f>
        <v>3</v>
      </c>
      <c r="D47" s="4"/>
      <c r="E47" s="4"/>
      <c r="F47" s="1" t="str">
        <f>CHAR(F48+96)&amp;") "</f>
        <v xml:space="preserve">b) </v>
      </c>
      <c r="G47" s="16">
        <f ca="1">G114</f>
        <v>8</v>
      </c>
      <c r="H47" s="4">
        <f ca="1">H114</f>
        <v>1</v>
      </c>
      <c r="I47" s="4"/>
      <c r="J47" s="4"/>
      <c r="K47" s="1" t="str">
        <f>CHAR(K48+96)&amp;") "</f>
        <v xml:space="preserve">c) </v>
      </c>
      <c r="L47" s="16">
        <f ca="1">L114</f>
        <v>6</v>
      </c>
      <c r="M47" s="4">
        <f ca="1">M114</f>
        <v>5</v>
      </c>
      <c r="N47" s="4"/>
      <c r="O47" s="4"/>
      <c r="P47" s="1" t="str">
        <f>CHAR(P48+96)&amp;") "</f>
        <v xml:space="preserve">d) </v>
      </c>
      <c r="Q47" s="16">
        <f ca="1">Q114</f>
        <v>3</v>
      </c>
      <c r="R47" s="4">
        <f ca="1">R114</f>
        <v>3</v>
      </c>
      <c r="S47" s="4"/>
      <c r="T47" s="4"/>
    </row>
    <row r="48" spans="1:20" ht="6.75" customHeight="1" x14ac:dyDescent="0.35">
      <c r="A48" s="2">
        <v>1</v>
      </c>
      <c r="B48" s="16"/>
      <c r="C48" s="5" t="s">
        <v>13</v>
      </c>
      <c r="D48" s="6" t="s">
        <v>1</v>
      </c>
      <c r="E48" s="5" t="s">
        <v>13</v>
      </c>
      <c r="F48" s="2">
        <f>A48+1</f>
        <v>2</v>
      </c>
      <c r="G48" s="16"/>
      <c r="H48" s="5" t="s">
        <v>13</v>
      </c>
      <c r="I48" s="6" t="s">
        <v>1</v>
      </c>
      <c r="J48" s="5" t="s">
        <v>13</v>
      </c>
      <c r="K48" s="2">
        <f>F48+1</f>
        <v>3</v>
      </c>
      <c r="L48" s="16"/>
      <c r="M48" s="5" t="s">
        <v>13</v>
      </c>
      <c r="N48" s="6" t="s">
        <v>1</v>
      </c>
      <c r="O48" s="5" t="s">
        <v>13</v>
      </c>
      <c r="P48" s="2">
        <f>K48+1</f>
        <v>4</v>
      </c>
      <c r="Q48" s="16"/>
      <c r="R48" s="5" t="s">
        <v>13</v>
      </c>
      <c r="S48" s="6" t="s">
        <v>1</v>
      </c>
      <c r="T48" s="5" t="s">
        <v>13</v>
      </c>
    </row>
    <row r="49" spans="1:26" x14ac:dyDescent="0.35">
      <c r="A49" s="2">
        <f>A48</f>
        <v>1</v>
      </c>
      <c r="B49" s="16"/>
      <c r="C49" s="4">
        <f ca="1">C116</f>
        <v>9</v>
      </c>
      <c r="D49" s="7"/>
      <c r="E49" s="4"/>
      <c r="F49" s="2">
        <f>F48</f>
        <v>2</v>
      </c>
      <c r="G49" s="16"/>
      <c r="H49" s="4">
        <f ca="1">H116</f>
        <v>7</v>
      </c>
      <c r="I49" s="7"/>
      <c r="J49" s="4"/>
      <c r="K49" s="2">
        <f>K48</f>
        <v>3</v>
      </c>
      <c r="L49" s="16"/>
      <c r="M49" s="4">
        <f ca="1">M116</f>
        <v>7</v>
      </c>
      <c r="N49" s="7"/>
      <c r="O49" s="4"/>
      <c r="P49" s="2">
        <f>P48</f>
        <v>4</v>
      </c>
      <c r="Q49" s="16"/>
      <c r="R49" s="4">
        <f ca="1">R116</f>
        <v>4</v>
      </c>
      <c r="S49" s="7"/>
      <c r="T49" s="4"/>
    </row>
    <row r="50" spans="1:26" ht="5" customHeight="1" x14ac:dyDescent="0.35">
      <c r="A50" s="2"/>
      <c r="F50" s="4"/>
      <c r="G50" s="4"/>
      <c r="H50" s="4"/>
      <c r="I50" s="4"/>
      <c r="J50" s="4"/>
      <c r="K50" s="4"/>
      <c r="L50" s="4"/>
    </row>
    <row r="51" spans="1:26" x14ac:dyDescent="0.35">
      <c r="A51" s="3" t="s">
        <v>27</v>
      </c>
      <c r="C51" s="4"/>
      <c r="D51" s="7"/>
      <c r="E51" s="4"/>
      <c r="F51" s="2"/>
      <c r="H51" s="4"/>
      <c r="I51" s="7"/>
      <c r="J51" s="4"/>
      <c r="K51" s="2"/>
      <c r="M51" s="4"/>
      <c r="N51" s="7"/>
      <c r="O51" s="4"/>
    </row>
    <row r="52" spans="1:26" ht="5" customHeight="1" x14ac:dyDescent="0.35">
      <c r="A52" s="2"/>
      <c r="F52" s="4"/>
      <c r="G52" s="4"/>
      <c r="H52" s="4"/>
      <c r="I52" s="4"/>
      <c r="J52" s="4"/>
      <c r="K52" s="4"/>
      <c r="L52" s="4"/>
    </row>
    <row r="53" spans="1:26" x14ac:dyDescent="0.35">
      <c r="A53" s="1" t="str">
        <f>CHAR(A54+96)&amp;") "</f>
        <v xml:space="preserve">a) </v>
      </c>
      <c r="B53" s="4">
        <f ca="1">B120</f>
        <v>41</v>
      </c>
      <c r="C53" s="4"/>
      <c r="D53" s="16"/>
      <c r="E53" s="4"/>
      <c r="F53" s="1" t="str">
        <f>CHAR(F54+96)&amp;") "</f>
        <v xml:space="preserve">b) </v>
      </c>
      <c r="G53" s="4">
        <f ca="1">G120</f>
        <v>12</v>
      </c>
      <c r="H53" s="4"/>
      <c r="I53" s="16"/>
      <c r="J53" s="4"/>
      <c r="K53" s="1" t="str">
        <f>CHAR(K54+96)&amp;") "</f>
        <v xml:space="preserve">c) </v>
      </c>
      <c r="L53" s="4">
        <f ca="1">L120</f>
        <v>21</v>
      </c>
      <c r="M53" s="4"/>
      <c r="N53" s="16"/>
      <c r="O53" s="4"/>
      <c r="P53" s="1" t="str">
        <f>CHAR(P54+96)&amp;") "</f>
        <v xml:space="preserve">d) </v>
      </c>
      <c r="Q53" s="4">
        <f ca="1">Q120</f>
        <v>29</v>
      </c>
      <c r="R53" s="4"/>
      <c r="S53" s="16"/>
      <c r="T53" s="4"/>
    </row>
    <row r="54" spans="1:26" ht="6.75" customHeight="1" x14ac:dyDescent="0.35">
      <c r="A54" s="2">
        <v>1</v>
      </c>
      <c r="B54" s="5" t="s">
        <v>13</v>
      </c>
      <c r="C54" s="6" t="s">
        <v>1</v>
      </c>
      <c r="D54" s="16"/>
      <c r="E54" s="5" t="s">
        <v>13</v>
      </c>
      <c r="F54" s="2">
        <f>A54+1</f>
        <v>2</v>
      </c>
      <c r="G54" s="5" t="s">
        <v>13</v>
      </c>
      <c r="H54" s="6" t="s">
        <v>1</v>
      </c>
      <c r="I54" s="16"/>
      <c r="J54" s="5" t="s">
        <v>13</v>
      </c>
      <c r="K54" s="2">
        <f>F54+1</f>
        <v>3</v>
      </c>
      <c r="L54" s="5" t="s">
        <v>13</v>
      </c>
      <c r="M54" s="6" t="s">
        <v>1</v>
      </c>
      <c r="N54" s="16"/>
      <c r="O54" s="5" t="s">
        <v>13</v>
      </c>
      <c r="P54" s="2">
        <f>K54+1</f>
        <v>4</v>
      </c>
      <c r="Q54" s="5" t="s">
        <v>13</v>
      </c>
      <c r="R54" s="6" t="s">
        <v>1</v>
      </c>
      <c r="S54" s="16"/>
      <c r="T54" s="5" t="s">
        <v>13</v>
      </c>
    </row>
    <row r="55" spans="1:26" x14ac:dyDescent="0.35">
      <c r="A55" s="2">
        <f>A54</f>
        <v>1</v>
      </c>
      <c r="B55" s="4">
        <f ca="1">B122</f>
        <v>9</v>
      </c>
      <c r="C55" s="7"/>
      <c r="D55" s="16"/>
      <c r="E55" s="4"/>
      <c r="F55" s="2">
        <f>F54</f>
        <v>2</v>
      </c>
      <c r="G55" s="4">
        <f ca="1">G122</f>
        <v>8</v>
      </c>
      <c r="H55" s="7"/>
      <c r="I55" s="16"/>
      <c r="J55" s="4"/>
      <c r="K55" s="2">
        <f>K54</f>
        <v>3</v>
      </c>
      <c r="L55" s="4">
        <f ca="1">L122</f>
        <v>8</v>
      </c>
      <c r="M55" s="7"/>
      <c r="N55" s="16"/>
      <c r="O55" s="4"/>
      <c r="P55" s="2">
        <f>P54</f>
        <v>4</v>
      </c>
      <c r="Q55" s="4">
        <f ca="1">Q122</f>
        <v>9</v>
      </c>
      <c r="R55" s="7"/>
      <c r="S55" s="16"/>
      <c r="T55" s="4"/>
    </row>
    <row r="56" spans="1:26" ht="6" customHeight="1" x14ac:dyDescent="0.35">
      <c r="A56" s="2"/>
      <c r="F56" s="4"/>
      <c r="G56" s="4"/>
      <c r="H56" s="4"/>
      <c r="I56" s="4"/>
      <c r="J56" s="4"/>
      <c r="K56" s="4"/>
      <c r="L56" s="4"/>
    </row>
    <row r="57" spans="1:26" x14ac:dyDescent="0.35">
      <c r="A57" s="3" t="str">
        <f>A124</f>
        <v>Aufgabe 10: Schreibe als Bruch oder Dezimalzahl</v>
      </c>
      <c r="C57" s="4"/>
      <c r="D57" s="7"/>
      <c r="E57" s="4"/>
      <c r="F57" s="2"/>
      <c r="H57" s="4"/>
      <c r="I57" s="7"/>
      <c r="J57" s="4"/>
      <c r="K57" s="2"/>
      <c r="M57" s="4"/>
      <c r="N57" s="7"/>
      <c r="O57" s="4"/>
    </row>
    <row r="58" spans="1:26" ht="5" customHeight="1" x14ac:dyDescent="0.35">
      <c r="A58" s="2"/>
      <c r="F58" s="4"/>
      <c r="G58" s="4"/>
      <c r="H58" s="4"/>
      <c r="I58" s="4"/>
      <c r="J58" s="4"/>
      <c r="K58" s="4"/>
      <c r="L58" s="4"/>
    </row>
    <row r="59" spans="1:26" x14ac:dyDescent="0.35">
      <c r="B59" s="1" t="str">
        <f>CHAR(B60+96)&amp;") "</f>
        <v xml:space="preserve">a) </v>
      </c>
      <c r="C59" s="4">
        <f ca="1">C126</f>
        <v>14</v>
      </c>
      <c r="D59" s="17"/>
      <c r="E59" s="4"/>
      <c r="F59" s="4"/>
      <c r="G59" s="16"/>
      <c r="H59" s="16"/>
      <c r="L59" s="1" t="str">
        <f>CHAR(L60+96)&amp;") "</f>
        <v xml:space="preserve">b) </v>
      </c>
      <c r="M59" s="4">
        <f ca="1">M126</f>
        <v>1</v>
      </c>
      <c r="N59" s="17"/>
      <c r="O59" s="4"/>
      <c r="P59" s="4"/>
      <c r="Q59" s="16"/>
      <c r="R59" s="16"/>
    </row>
    <row r="60" spans="1:26" ht="6.75" customHeight="1" x14ac:dyDescent="0.35">
      <c r="B60" s="2">
        <v>1</v>
      </c>
      <c r="C60" s="5" t="s">
        <v>13</v>
      </c>
      <c r="D60" s="6" t="s">
        <v>1</v>
      </c>
      <c r="E60" s="5" t="s">
        <v>13</v>
      </c>
      <c r="F60" s="6" t="s">
        <v>1</v>
      </c>
      <c r="G60" s="16"/>
      <c r="H60" s="16"/>
      <c r="I60" s="2">
        <v>1</v>
      </c>
      <c r="L60" s="2">
        <f>B60+1</f>
        <v>2</v>
      </c>
      <c r="M60" s="5" t="s">
        <v>13</v>
      </c>
      <c r="N60" s="6" t="s">
        <v>1</v>
      </c>
      <c r="O60" s="5" t="s">
        <v>13</v>
      </c>
      <c r="P60" s="6" t="s">
        <v>1</v>
      </c>
      <c r="Q60" s="16"/>
      <c r="R60" s="16"/>
    </row>
    <row r="61" spans="1:26" x14ac:dyDescent="0.35">
      <c r="B61" s="2">
        <f ca="1">RANDBETWEEN(1,8)</f>
        <v>7</v>
      </c>
      <c r="C61" s="4">
        <f ca="1">C128</f>
        <v>25</v>
      </c>
      <c r="D61" s="7"/>
      <c r="E61" s="4"/>
      <c r="F61" s="4"/>
      <c r="G61" s="16"/>
      <c r="H61" s="16"/>
      <c r="I61" s="2">
        <f ca="1">RANDBETWEEN(1,5)</f>
        <v>1</v>
      </c>
      <c r="L61" s="2">
        <f ca="1">RANDBETWEEN(1,8)</f>
        <v>3</v>
      </c>
      <c r="M61" s="4">
        <f ca="1">M128</f>
        <v>2</v>
      </c>
      <c r="N61" s="7"/>
      <c r="O61" s="4"/>
      <c r="P61" s="4"/>
      <c r="Q61" s="16"/>
      <c r="R61" s="16"/>
      <c r="Z61" s="1">
        <v>10</v>
      </c>
    </row>
    <row r="62" spans="1:26" ht="5" customHeight="1" x14ac:dyDescent="0.35">
      <c r="A62" s="2"/>
      <c r="F62" s="4"/>
      <c r="G62" s="4"/>
      <c r="H62" s="4"/>
      <c r="I62" s="4"/>
      <c r="J62" s="4"/>
      <c r="K62" s="4"/>
      <c r="L62" s="4"/>
    </row>
    <row r="63" spans="1:26" x14ac:dyDescent="0.35">
      <c r="B63" s="1" t="str">
        <f>CHAR(B64+96)&amp;") "</f>
        <v xml:space="preserve">c) </v>
      </c>
      <c r="C63" s="16" t="str">
        <f ca="1">C130</f>
        <v>0,95 =</v>
      </c>
      <c r="D63" s="16"/>
      <c r="E63" s="4"/>
      <c r="F63" s="4"/>
      <c r="G63" s="15"/>
      <c r="H63" s="15"/>
      <c r="L63" s="1" t="str">
        <f>CHAR(L64+96)&amp;") "</f>
        <v xml:space="preserve">d) </v>
      </c>
      <c r="M63" s="16" t="str">
        <f ca="1">M130</f>
        <v>0,005 =</v>
      </c>
      <c r="N63" s="16"/>
      <c r="O63" s="4"/>
      <c r="P63" s="4"/>
      <c r="Q63" s="15"/>
      <c r="R63" s="15"/>
    </row>
    <row r="64" spans="1:26" ht="6.75" customHeight="1" x14ac:dyDescent="0.35">
      <c r="B64" s="2">
        <v>3</v>
      </c>
      <c r="C64" s="16"/>
      <c r="D64" s="16"/>
      <c r="E64" s="5" t="s">
        <v>13</v>
      </c>
      <c r="F64" s="6" t="s">
        <v>1</v>
      </c>
      <c r="G64" s="19" t="s">
        <v>13</v>
      </c>
      <c r="H64" s="19"/>
      <c r="L64" s="2">
        <v>4</v>
      </c>
      <c r="M64" s="16"/>
      <c r="N64" s="16"/>
      <c r="O64" s="5" t="s">
        <v>13</v>
      </c>
      <c r="P64" s="6" t="s">
        <v>1</v>
      </c>
      <c r="Q64" s="19" t="s">
        <v>13</v>
      </c>
      <c r="R64" s="19"/>
    </row>
    <row r="65" spans="1:26" x14ac:dyDescent="0.35">
      <c r="B65" s="2">
        <f ca="1">RANDBETWEEN(1,8)</f>
        <v>5</v>
      </c>
      <c r="C65" s="16"/>
      <c r="D65" s="16"/>
      <c r="E65" s="4"/>
      <c r="F65" s="18"/>
      <c r="G65" s="20"/>
      <c r="H65" s="20"/>
      <c r="L65" s="2">
        <f ca="1">RANDBETWEEN(1,8)</f>
        <v>7</v>
      </c>
      <c r="M65" s="16"/>
      <c r="N65" s="16"/>
      <c r="O65" s="4"/>
      <c r="P65" s="18"/>
      <c r="Q65" s="20"/>
      <c r="R65" s="20"/>
      <c r="Z65" s="1">
        <v>10</v>
      </c>
    </row>
    <row r="66" spans="1:26" ht="5" customHeight="1" x14ac:dyDescent="0.35">
      <c r="A66" s="2"/>
      <c r="F66" s="4"/>
      <c r="G66" s="4"/>
      <c r="H66" s="4"/>
      <c r="I66" s="4"/>
      <c r="J66" s="4"/>
      <c r="K66" s="4"/>
      <c r="L66" s="4"/>
    </row>
    <row r="67" spans="1:26" ht="17.5" customHeight="1" x14ac:dyDescent="0.35">
      <c r="A67" s="12" t="s">
        <v>11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4"/>
    </row>
    <row r="68" spans="1:26" x14ac:dyDescent="0.35">
      <c r="A68" s="3" t="s">
        <v>10</v>
      </c>
    </row>
    <row r="69" spans="1:26" ht="8.5" customHeight="1" x14ac:dyDescent="0.35"/>
    <row r="70" spans="1:26" x14ac:dyDescent="0.35">
      <c r="A70" s="3" t="s">
        <v>0</v>
      </c>
    </row>
    <row r="71" spans="1:26" ht="5" customHeight="1" x14ac:dyDescent="0.35">
      <c r="A71" s="2"/>
      <c r="F71" s="4"/>
      <c r="G71" s="4"/>
      <c r="H71" s="4"/>
      <c r="I71" s="4"/>
      <c r="J71" s="4"/>
      <c r="K71" s="4"/>
      <c r="L71" s="4"/>
      <c r="W71" s="21"/>
      <c r="X71" s="21"/>
      <c r="Y71" s="21"/>
      <c r="Z71" s="21"/>
    </row>
    <row r="72" spans="1:26" x14ac:dyDescent="0.35">
      <c r="A72" s="2">
        <v>1</v>
      </c>
      <c r="B72" s="1" t="str">
        <f>CHAR(A72+96)&amp;") "</f>
        <v xml:space="preserve">a) </v>
      </c>
      <c r="C72" s="4">
        <f ca="1">VLOOKUP($A72,Daten!$A$4:$G$18,3,FALSE)</f>
        <v>6</v>
      </c>
      <c r="D72" s="4"/>
      <c r="E72" s="4">
        <f ca="1">VLOOKUP($A72,Daten!$A$4:$G$18,6,FALSE)</f>
        <v>2</v>
      </c>
      <c r="F72" s="2">
        <f>A72+1</f>
        <v>2</v>
      </c>
      <c r="G72" s="1" t="str">
        <f>CHAR(F72+96)&amp;") "</f>
        <v xml:space="preserve">b) </v>
      </c>
      <c r="H72" s="4">
        <f ca="1">VLOOKUP($F72,Daten!$A$4:$G$18,3,FALSE)</f>
        <v>54</v>
      </c>
      <c r="I72" s="4"/>
      <c r="J72" s="4">
        <f ca="1">VLOOKUP($F72,Daten!$A$4:$G$18,6,FALSE)</f>
        <v>6</v>
      </c>
      <c r="K72" s="2">
        <f>F72+1</f>
        <v>3</v>
      </c>
      <c r="L72" s="1" t="str">
        <f>CHAR(K72+96)&amp;") "</f>
        <v xml:space="preserve">c) </v>
      </c>
      <c r="M72" s="4">
        <f ca="1">VLOOKUP($K72,Daten!$A$4:$G$18,3,FALSE)</f>
        <v>63</v>
      </c>
      <c r="N72" s="4"/>
      <c r="O72" s="4">
        <f ca="1">VLOOKUP($K72,Daten!$A$4:$G$18,6,FALSE)</f>
        <v>7</v>
      </c>
      <c r="P72" s="2">
        <f>A72+3</f>
        <v>4</v>
      </c>
      <c r="Q72" s="1" t="str">
        <f>CHAR(P72+96)&amp;") "</f>
        <v xml:space="preserve">d) </v>
      </c>
      <c r="R72" s="4">
        <f ca="1">VLOOKUP($P72,Daten!$A$4:$G$18,3,FALSE)</f>
        <v>30</v>
      </c>
      <c r="S72" s="4"/>
      <c r="T72" s="4">
        <f ca="1">VLOOKUP($P72,Daten!$A$4:$G$18,6,FALSE)</f>
        <v>3</v>
      </c>
    </row>
    <row r="73" spans="1:26" ht="6.75" customHeight="1" x14ac:dyDescent="0.35">
      <c r="A73" s="2"/>
      <c r="C73" s="5" t="s">
        <v>13</v>
      </c>
      <c r="D73" s="6" t="s">
        <v>1</v>
      </c>
      <c r="E73" s="5" t="s">
        <v>13</v>
      </c>
      <c r="F73" s="2"/>
      <c r="H73" s="5" t="s">
        <v>13</v>
      </c>
      <c r="I73" s="6" t="s">
        <v>1</v>
      </c>
      <c r="J73" s="5" t="s">
        <v>13</v>
      </c>
      <c r="K73" s="2"/>
      <c r="M73" s="5" t="s">
        <v>13</v>
      </c>
      <c r="N73" s="6" t="s">
        <v>1</v>
      </c>
      <c r="O73" s="5" t="s">
        <v>13</v>
      </c>
      <c r="P73" s="2"/>
      <c r="R73" s="5" t="s">
        <v>13</v>
      </c>
      <c r="S73" s="6" t="s">
        <v>1</v>
      </c>
      <c r="T73" s="5" t="s">
        <v>13</v>
      </c>
    </row>
    <row r="74" spans="1:26" x14ac:dyDescent="0.35">
      <c r="A74" s="2">
        <f>A72</f>
        <v>1</v>
      </c>
      <c r="B74" s="4"/>
      <c r="C74" s="4">
        <f ca="1">VLOOKUP($A72,Daten!$A$4:$G$18,4,FALSE)</f>
        <v>18</v>
      </c>
      <c r="D74" s="7">
        <f ca="1">VLOOKUP($A72,Daten!$A$4:$G$18,5,FALSE)</f>
        <v>3</v>
      </c>
      <c r="E74" s="4">
        <f ca="1">VLOOKUP($A72,Daten!$A$4:$G$18,7,FALSE)</f>
        <v>6</v>
      </c>
      <c r="F74" s="2">
        <f>F72</f>
        <v>2</v>
      </c>
      <c r="G74" s="4"/>
      <c r="H74" s="4">
        <f ca="1">VLOOKUP($F72,Daten!$A$4:$G$18,4,FALSE)</f>
        <v>18</v>
      </c>
      <c r="I74" s="7">
        <f ca="1">VLOOKUP($F72,Daten!$A$4:$G$18,5,FALSE)</f>
        <v>9</v>
      </c>
      <c r="J74" s="4">
        <f ca="1">VLOOKUP($F72,Daten!$A$4:$G$18,7,FALSE)</f>
        <v>2</v>
      </c>
      <c r="K74" s="2">
        <f>K72</f>
        <v>3</v>
      </c>
      <c r="L74" s="4"/>
      <c r="M74" s="4">
        <f ca="1">VLOOKUP($K72,Daten!$A$4:$G$18,4,FALSE)</f>
        <v>81</v>
      </c>
      <c r="N74" s="7">
        <f ca="1">VLOOKUP($K72,Daten!$A$4:$G$18,5,FALSE)</f>
        <v>9</v>
      </c>
      <c r="O74" s="4">
        <f ca="1">VLOOKUP($K72,Daten!$A$4:$G$18,7,FALSE)</f>
        <v>9</v>
      </c>
      <c r="P74" s="2">
        <f>P72</f>
        <v>4</v>
      </c>
      <c r="Q74" s="4"/>
      <c r="R74" s="4">
        <f ca="1">VLOOKUP($P72,Daten!$A$4:$G$18,4,FALSE)</f>
        <v>40</v>
      </c>
      <c r="S74" s="7">
        <f ca="1">VLOOKUP($P72,Daten!$A$4:$G$18,5,FALSE)</f>
        <v>10</v>
      </c>
      <c r="T74" s="4">
        <f ca="1">VLOOKUP($P72,Daten!$A$4:$G$18,7,FALSE)</f>
        <v>4</v>
      </c>
    </row>
    <row r="75" spans="1:26" ht="5" customHeight="1" x14ac:dyDescent="0.35">
      <c r="A75" s="2"/>
      <c r="F75" s="4"/>
      <c r="G75" s="4"/>
      <c r="H75" s="4"/>
      <c r="I75" s="4"/>
      <c r="J75" s="4"/>
      <c r="K75" s="4"/>
      <c r="L75" s="4"/>
      <c r="W75" s="21"/>
      <c r="X75" s="21"/>
      <c r="Y75" s="21"/>
      <c r="Z75" s="21"/>
    </row>
    <row r="76" spans="1:26" x14ac:dyDescent="0.35">
      <c r="A76" s="3" t="s">
        <v>6</v>
      </c>
    </row>
    <row r="77" spans="1:26" ht="5" customHeight="1" x14ac:dyDescent="0.35">
      <c r="A77" s="2"/>
      <c r="F77" s="4"/>
      <c r="G77" s="4"/>
      <c r="H77" s="4"/>
      <c r="I77" s="4"/>
      <c r="J77" s="4"/>
      <c r="K77" s="4"/>
      <c r="L77" s="4"/>
      <c r="W77" s="21"/>
      <c r="X77" s="21"/>
      <c r="Y77" s="21"/>
      <c r="Z77" s="21"/>
    </row>
    <row r="78" spans="1:26" x14ac:dyDescent="0.35">
      <c r="A78" s="2">
        <v>1</v>
      </c>
      <c r="B78" s="1" t="str">
        <f>CHAR(A78+96)&amp;") "</f>
        <v xml:space="preserve">a) </v>
      </c>
      <c r="C78" s="4">
        <f ca="1">VLOOKUP($A78,Daten!$A$23:$G$37,6,FALSE)</f>
        <v>5</v>
      </c>
      <c r="D78" s="4">
        <f ca="1">VLOOKUP($A78,Daten!$A$23:$G$37,5,FALSE)</f>
        <v>9</v>
      </c>
      <c r="E78" s="4">
        <f ca="1">VLOOKUP($A78,Daten!$A$23:$G$37,3,FALSE)</f>
        <v>45</v>
      </c>
      <c r="F78" s="2">
        <f>A78+1</f>
        <v>2</v>
      </c>
      <c r="G78" s="1" t="str">
        <f>CHAR(F78+96)&amp;") "</f>
        <v xml:space="preserve">b) </v>
      </c>
      <c r="H78" s="4">
        <f ca="1">VLOOKUP($F78,Daten!$A$23:$G$37,6,FALSE)</f>
        <v>12</v>
      </c>
      <c r="I78" s="4">
        <f ca="1">VLOOKUP($F78,Daten!$A$23:$G$37,5,FALSE)</f>
        <v>2</v>
      </c>
      <c r="J78" s="4">
        <f ca="1">VLOOKUP($F78,Daten!$A$23:$G$37,3,FALSE)</f>
        <v>24</v>
      </c>
      <c r="K78" s="2">
        <f>F78+1</f>
        <v>3</v>
      </c>
      <c r="L78" s="1" t="str">
        <f>CHAR(K78+96)&amp;") "</f>
        <v xml:space="preserve">c) </v>
      </c>
      <c r="M78" s="4">
        <f ca="1">VLOOKUP($K78,Daten!$A$23:$G$37,6,FALSE)</f>
        <v>9</v>
      </c>
      <c r="N78" s="4">
        <f ca="1">VLOOKUP($K78,Daten!$A$23:$G$37,5,FALSE)</f>
        <v>4</v>
      </c>
      <c r="O78" s="4">
        <f ca="1">VLOOKUP($K78,Daten!$A$23:$G$37,3,FALSE)</f>
        <v>36</v>
      </c>
      <c r="P78" s="2">
        <f>K78+1</f>
        <v>4</v>
      </c>
      <c r="Q78" s="1" t="str">
        <f>CHAR(P78+96)&amp;") "</f>
        <v xml:space="preserve">d) </v>
      </c>
      <c r="R78" s="4">
        <f ca="1">VLOOKUP($P78,Daten!$A$23:$G$37,6,FALSE)</f>
        <v>7</v>
      </c>
      <c r="S78" s="4">
        <f ca="1">VLOOKUP($P78,Daten!$A$23:$G$37,5,FALSE)</f>
        <v>3</v>
      </c>
      <c r="T78" s="4">
        <f ca="1">VLOOKUP($P78,Daten!$A$23:$G$37,3,FALSE)</f>
        <v>21</v>
      </c>
    </row>
    <row r="79" spans="1:26" ht="6.75" customHeight="1" x14ac:dyDescent="0.35">
      <c r="A79" s="2"/>
      <c r="C79" s="5" t="s">
        <v>13</v>
      </c>
      <c r="D79" s="6" t="s">
        <v>1</v>
      </c>
      <c r="E79" s="5" t="s">
        <v>13</v>
      </c>
      <c r="F79" s="2"/>
      <c r="H79" s="5" t="s">
        <v>13</v>
      </c>
      <c r="I79" s="6" t="s">
        <v>1</v>
      </c>
      <c r="J79" s="5" t="s">
        <v>13</v>
      </c>
      <c r="K79" s="2"/>
      <c r="M79" s="5" t="s">
        <v>13</v>
      </c>
      <c r="N79" s="6" t="s">
        <v>1</v>
      </c>
      <c r="O79" s="5" t="s">
        <v>13</v>
      </c>
      <c r="P79" s="2"/>
      <c r="R79" s="5" t="s">
        <v>13</v>
      </c>
      <c r="S79" s="6" t="s">
        <v>1</v>
      </c>
      <c r="T79" s="5" t="s">
        <v>13</v>
      </c>
    </row>
    <row r="80" spans="1:26" x14ac:dyDescent="0.35">
      <c r="A80" s="2">
        <f>A78</f>
        <v>1</v>
      </c>
      <c r="C80" s="4">
        <f ca="1">VLOOKUP($A80,Daten!$A$23:$G$37,7,FALSE)</f>
        <v>3</v>
      </c>
      <c r="D80" s="7"/>
      <c r="E80" s="4">
        <f ca="1">VLOOKUP($A80,Daten!$A$23:$G$37,4,FALSE)</f>
        <v>27</v>
      </c>
      <c r="F80" s="8">
        <f>F78</f>
        <v>2</v>
      </c>
      <c r="G80" s="4"/>
      <c r="H80" s="4">
        <f ca="1">VLOOKUP($F80,Daten!$A$23:$G$37,7,FALSE)</f>
        <v>6</v>
      </c>
      <c r="I80" s="7"/>
      <c r="J80" s="4">
        <f ca="1">VLOOKUP($F80,Daten!$A$23:$G$37,4,FALSE)</f>
        <v>12</v>
      </c>
      <c r="K80" s="8">
        <f>K78</f>
        <v>3</v>
      </c>
      <c r="L80" s="4"/>
      <c r="M80" s="4">
        <f ca="1">VLOOKUP($K80,Daten!$A$23:$G$37,7,FALSE)</f>
        <v>3</v>
      </c>
      <c r="N80" s="7"/>
      <c r="O80" s="4">
        <f ca="1">VLOOKUP($K80,Daten!$A$23:$G$37,4,FALSE)</f>
        <v>12</v>
      </c>
      <c r="P80" s="8">
        <f>P78</f>
        <v>4</v>
      </c>
      <c r="Q80" s="4"/>
      <c r="R80" s="4">
        <f ca="1">VLOOKUP($P80,Daten!$A$23:$G$37,7,FALSE)</f>
        <v>8</v>
      </c>
      <c r="S80" s="7"/>
      <c r="T80" s="4">
        <f ca="1">VLOOKUP($P80,Daten!$A$23:$G$37,4,FALSE)</f>
        <v>24</v>
      </c>
    </row>
    <row r="81" spans="1:26" ht="5" customHeight="1" x14ac:dyDescent="0.35">
      <c r="A81" s="2"/>
      <c r="F81" s="4"/>
      <c r="G81" s="4"/>
      <c r="H81" s="4"/>
      <c r="I81" s="4"/>
      <c r="J81" s="4"/>
      <c r="K81" s="4"/>
      <c r="L81" s="4"/>
      <c r="W81" s="21"/>
      <c r="X81" s="21"/>
      <c r="Y81" s="21"/>
      <c r="Z81" s="21"/>
    </row>
    <row r="82" spans="1:26" x14ac:dyDescent="0.35">
      <c r="A82" s="3" t="str">
        <f>A15</f>
        <v>Aufgabe 3: Mit welcher Zahl wurde erweitert bzw. gekürzt</v>
      </c>
    </row>
    <row r="83" spans="1:26" ht="5" customHeight="1" x14ac:dyDescent="0.35">
      <c r="A83" s="2"/>
      <c r="F83" s="4"/>
      <c r="G83" s="4"/>
      <c r="H83" s="4"/>
      <c r="I83" s="4"/>
      <c r="J83" s="4"/>
      <c r="K83" s="4"/>
      <c r="L83" s="4"/>
      <c r="W83" s="21"/>
      <c r="X83" s="21"/>
      <c r="Y83" s="21"/>
      <c r="Z83" s="21"/>
    </row>
    <row r="84" spans="1:26" x14ac:dyDescent="0.35">
      <c r="A84" s="2">
        <v>1</v>
      </c>
      <c r="B84" s="1" t="str">
        <f>CHAR(A84+96)&amp;") "</f>
        <v xml:space="preserve">a) </v>
      </c>
      <c r="C84" s="4">
        <f ca="1">VLOOKUP($A84,Daten!$A$78:$O$92,10,FALSE)</f>
        <v>28</v>
      </c>
      <c r="D84" s="4" t="str">
        <f ca="1">IF(VLOOKUP(A84,Daten!$A$78:$O$92,15,FALSE)=0,"",VLOOKUP(A84,Daten!$A$78:$O$92,15,FALSE))</f>
        <v/>
      </c>
      <c r="E84" s="4">
        <f ca="1">VLOOKUP($A84,Daten!$A$78:$O$92,12,FALSE)</f>
        <v>4</v>
      </c>
      <c r="F84" s="2">
        <f>A84+1</f>
        <v>2</v>
      </c>
      <c r="G84" s="1" t="str">
        <f>CHAR(F84+96)&amp;") "</f>
        <v xml:space="preserve">b) </v>
      </c>
      <c r="H84" s="4">
        <f ca="1">VLOOKUP($F84,Daten!$A$78:$O$92,10,FALSE)</f>
        <v>8</v>
      </c>
      <c r="I84" s="4">
        <f ca="1">IF(VLOOKUP(F84,Daten!$A$78:$O$92,15,FALSE)=0,"",VLOOKUP(F84,Daten!$A$78:$O$92,15,FALSE))</f>
        <v>3</v>
      </c>
      <c r="J84" s="4">
        <f ca="1">VLOOKUP($F84,Daten!$A$78:$O$92,12,FALSE)</f>
        <v>24</v>
      </c>
      <c r="K84" s="2">
        <f>F84+1</f>
        <v>3</v>
      </c>
      <c r="L84" s="1" t="str">
        <f>CHAR(K84+96)&amp;") "</f>
        <v xml:space="preserve">c) </v>
      </c>
      <c r="M84" s="4">
        <f ca="1">VLOOKUP($K84,Daten!$A$78:$O$92,10,FALSE)</f>
        <v>6</v>
      </c>
      <c r="N84" s="4">
        <f ca="1">IF(VLOOKUP(K84,Daten!$A$78:$O$92,15,FALSE)=0,"",VLOOKUP(K84,Daten!$A$78:$O$92,15,FALSE))</f>
        <v>2</v>
      </c>
      <c r="O84" s="4">
        <f ca="1">VLOOKUP($K84,Daten!$A$78:$O$92,12,FALSE)</f>
        <v>12</v>
      </c>
      <c r="P84" s="2">
        <f>K84+1</f>
        <v>4</v>
      </c>
      <c r="Q84" s="1" t="str">
        <f>CHAR(P84+96)&amp;") "</f>
        <v xml:space="preserve">d) </v>
      </c>
      <c r="R84" s="4">
        <f ca="1">VLOOKUP($P84,Daten!$A$78:$O$92,10,FALSE)</f>
        <v>22</v>
      </c>
      <c r="S84" s="4" t="str">
        <f ca="1">IF(VLOOKUP(P84,Daten!$A$78:$O$92,15,FALSE)=0,"",VLOOKUP(P84,Daten!$A$78:$O$92,15,FALSE))</f>
        <v/>
      </c>
      <c r="T84" s="4">
        <f ca="1">VLOOKUP($P84,Daten!$A$78:$O$92,12,FALSE)</f>
        <v>11</v>
      </c>
    </row>
    <row r="85" spans="1:26" ht="6.75" customHeight="1" x14ac:dyDescent="0.35">
      <c r="A85" s="2"/>
      <c r="C85" s="5" t="s">
        <v>13</v>
      </c>
      <c r="D85" s="6" t="s">
        <v>1</v>
      </c>
      <c r="E85" s="5" t="s">
        <v>13</v>
      </c>
      <c r="F85" s="2"/>
      <c r="H85" s="5" t="s">
        <v>13</v>
      </c>
      <c r="I85" s="6" t="s">
        <v>1</v>
      </c>
      <c r="J85" s="5" t="s">
        <v>13</v>
      </c>
      <c r="K85" s="2"/>
      <c r="M85" s="5" t="s">
        <v>13</v>
      </c>
      <c r="N85" s="6" t="s">
        <v>1</v>
      </c>
      <c r="O85" s="5" t="s">
        <v>13</v>
      </c>
      <c r="P85" s="2"/>
      <c r="R85" s="5" t="s">
        <v>13</v>
      </c>
      <c r="S85" s="6" t="s">
        <v>1</v>
      </c>
      <c r="T85" s="5" t="s">
        <v>13</v>
      </c>
    </row>
    <row r="86" spans="1:26" x14ac:dyDescent="0.35">
      <c r="A86" s="2">
        <f>A84</f>
        <v>1</v>
      </c>
      <c r="C86" s="4">
        <f ca="1">VLOOKUP($A86,Daten!$A$78:$O$92,11,FALSE)</f>
        <v>70</v>
      </c>
      <c r="D86" s="4">
        <f ca="1">IF(VLOOKUP(A86,Daten!$A$78:$O$92,14,FALSE)=0,"",VLOOKUP(A86,Daten!$A$78:$O$92,14,FALSE))</f>
        <v>7</v>
      </c>
      <c r="E86" s="4">
        <f ca="1">VLOOKUP($A86,Daten!$A$78:$O$92,13,FALSE)</f>
        <v>10</v>
      </c>
      <c r="F86" s="8">
        <f>F84</f>
        <v>2</v>
      </c>
      <c r="H86" s="4">
        <f ca="1">VLOOKUP($F86,Daten!$A$78:$O$92,11,FALSE)</f>
        <v>9</v>
      </c>
      <c r="I86" s="4" t="str">
        <f ca="1">IF(VLOOKUP(F86,Daten!$A$78:$O$92,14,FALSE)=0,"",VLOOKUP(F86,Daten!$A$78:$O$92,14,FALSE))</f>
        <v/>
      </c>
      <c r="J86" s="4">
        <f ca="1">VLOOKUP($F86,Daten!$A$78:$O$92,13,FALSE)</f>
        <v>27</v>
      </c>
      <c r="K86" s="8">
        <f>K84</f>
        <v>3</v>
      </c>
      <c r="M86" s="4">
        <f ca="1">VLOOKUP($K86,Daten!$A$78:$O$92,11,FALSE)</f>
        <v>9</v>
      </c>
      <c r="N86" s="4" t="str">
        <f ca="1">IF(VLOOKUP(K86,Daten!$A$78:$O$92,14,FALSE)=0,"",VLOOKUP(K86,Daten!$A$78:$O$92,14,FALSE))</f>
        <v/>
      </c>
      <c r="O86" s="4">
        <f ca="1">VLOOKUP($K86,Daten!$A$78:$O$92,13,FALSE)</f>
        <v>18</v>
      </c>
      <c r="P86" s="8">
        <f>P84</f>
        <v>4</v>
      </c>
      <c r="R86" s="4">
        <f ca="1">VLOOKUP($P86,Daten!$A$78:$O$92,11,FALSE)</f>
        <v>14</v>
      </c>
      <c r="S86" s="4">
        <f ca="1">IF(VLOOKUP(P86,Daten!$A$78:$O$92,14,FALSE)=0,"",VLOOKUP(P86,Daten!$A$78:$O$92,14,FALSE))</f>
        <v>2</v>
      </c>
      <c r="T86" s="4">
        <f ca="1">VLOOKUP($P86,Daten!$A$78:$O$92,13,FALSE)</f>
        <v>7</v>
      </c>
    </row>
    <row r="87" spans="1:26" ht="5" customHeight="1" x14ac:dyDescent="0.35">
      <c r="A87" s="2"/>
      <c r="F87" s="4"/>
      <c r="G87" s="4"/>
      <c r="H87" s="4"/>
      <c r="I87" s="4"/>
      <c r="J87" s="4"/>
      <c r="K87" s="4"/>
      <c r="L87" s="4"/>
      <c r="W87" s="21"/>
      <c r="X87" s="21"/>
      <c r="Y87" s="21"/>
      <c r="Z87" s="21"/>
    </row>
    <row r="88" spans="1:26" x14ac:dyDescent="0.35">
      <c r="A88" s="3" t="str">
        <f>A21</f>
        <v>Aufgabe 4: Fülle die Lücken aus</v>
      </c>
      <c r="C88" s="4"/>
      <c r="D88" s="4"/>
      <c r="E88" s="4"/>
      <c r="F88" s="8"/>
      <c r="H88" s="4"/>
      <c r="I88" s="4"/>
      <c r="J88" s="4"/>
      <c r="K88" s="8"/>
      <c r="M88" s="4"/>
      <c r="N88" s="4"/>
      <c r="O88" s="4"/>
      <c r="P88" s="8"/>
      <c r="R88" s="4"/>
      <c r="S88" s="4"/>
      <c r="T88" s="4"/>
    </row>
    <row r="89" spans="1:26" ht="5" customHeight="1" x14ac:dyDescent="0.35">
      <c r="A89" s="2"/>
      <c r="F89" s="4"/>
      <c r="G89" s="4"/>
      <c r="H89" s="4"/>
      <c r="I89" s="4"/>
      <c r="J89" s="4"/>
      <c r="K89" s="4"/>
      <c r="L89" s="4"/>
      <c r="W89" s="21"/>
      <c r="X89" s="21"/>
      <c r="Y89" s="21"/>
      <c r="Z89" s="21"/>
    </row>
    <row r="90" spans="1:26" x14ac:dyDescent="0.35">
      <c r="A90" s="2">
        <v>1</v>
      </c>
      <c r="B90" s="1" t="str">
        <f>CHAR(A90+96)&amp;") "</f>
        <v xml:space="preserve">a) </v>
      </c>
      <c r="C90" s="4">
        <f ca="1">VLOOKUP($A90,Daten!$A$96:$T$110,10,FALSE)</f>
        <v>30</v>
      </c>
      <c r="D90" s="4" t="str">
        <f ca="1">IF(VLOOKUP(A90,Daten!$A$96:$O$110,15,FALSE)=0,"",VLOOKUP(A90,Daten!$A$96:$O$110,15,FALSE))</f>
        <v/>
      </c>
      <c r="E90" s="4">
        <f ca="1">VLOOKUP($A90,Daten!$A$96:$T$110,12,FALSE)</f>
        <v>5</v>
      </c>
      <c r="F90" s="2">
        <f>A90+1</f>
        <v>2</v>
      </c>
      <c r="G90" s="1" t="str">
        <f>CHAR(F90+96)&amp;") "</f>
        <v xml:space="preserve">b) </v>
      </c>
      <c r="H90" s="4">
        <f ca="1">VLOOKUP($F90,Daten!$A$96:$T$110,10,FALSE)</f>
        <v>25</v>
      </c>
      <c r="I90" s="4" t="str">
        <f ca="1">IF(VLOOKUP(F90,Daten!$A$96:$O$110,15,FALSE)=0,"",VLOOKUP(F90,Daten!$A$96:$O$110,15,FALSE))</f>
        <v/>
      </c>
      <c r="J90" s="4">
        <f ca="1">VLOOKUP($F90,Daten!$A$96:$T$110,12,FALSE)</f>
        <v>5</v>
      </c>
      <c r="K90" s="2">
        <f>F90+1</f>
        <v>3</v>
      </c>
      <c r="L90" s="1" t="str">
        <f>CHAR(K90+96)&amp;") "</f>
        <v xml:space="preserve">c) </v>
      </c>
      <c r="M90" s="4">
        <f ca="1">VLOOKUP($K90,Daten!$A$96:$T$110,10,FALSE)</f>
        <v>20</v>
      </c>
      <c r="N90" s="4" t="str">
        <f ca="1">IF(VLOOKUP(K90,Daten!$A$96:$O$110,15,FALSE)=0,"",VLOOKUP(K90,Daten!$A$96:$O$110,15,FALSE))</f>
        <v/>
      </c>
      <c r="O90" s="4">
        <f ca="1">VLOOKUP($K90,Daten!$A$96:$T$110,12,FALSE)</f>
        <v>4</v>
      </c>
      <c r="P90" s="2">
        <f>K90+1</f>
        <v>4</v>
      </c>
      <c r="Q90" s="1" t="str">
        <f>CHAR(P90+96)&amp;") "</f>
        <v xml:space="preserve">d) </v>
      </c>
      <c r="R90" s="4">
        <f ca="1">VLOOKUP($P90,Daten!$A$96:$T$110,10,FALSE)</f>
        <v>4</v>
      </c>
      <c r="S90" s="4">
        <f ca="1">IF(VLOOKUP(P90,Daten!$A$96:$O$110,15,FALSE)=0,"",VLOOKUP(P90,Daten!$A$96:$O$110,15,FALSE))</f>
        <v>2</v>
      </c>
      <c r="T90" s="4">
        <f ca="1">VLOOKUP($P90,Daten!$A$96:$T$110,12,FALSE)</f>
        <v>8</v>
      </c>
    </row>
    <row r="91" spans="1:26" ht="6.75" customHeight="1" x14ac:dyDescent="0.35">
      <c r="A91" s="2"/>
      <c r="C91" s="5" t="s">
        <v>13</v>
      </c>
      <c r="D91" s="6" t="s">
        <v>1</v>
      </c>
      <c r="E91" s="5" t="s">
        <v>13</v>
      </c>
      <c r="F91" s="2"/>
      <c r="H91" s="5" t="s">
        <v>13</v>
      </c>
      <c r="I91" s="6" t="s">
        <v>1</v>
      </c>
      <c r="J91" s="5" t="s">
        <v>13</v>
      </c>
      <c r="K91" s="2"/>
      <c r="M91" s="5" t="s">
        <v>13</v>
      </c>
      <c r="N91" s="6" t="s">
        <v>1</v>
      </c>
      <c r="O91" s="5" t="s">
        <v>13</v>
      </c>
      <c r="P91" s="2"/>
      <c r="R91" s="5" t="s">
        <v>13</v>
      </c>
      <c r="S91" s="6" t="s">
        <v>1</v>
      </c>
      <c r="T91" s="5" t="s">
        <v>13</v>
      </c>
    </row>
    <row r="92" spans="1:26" x14ac:dyDescent="0.35">
      <c r="A92" s="2">
        <f>A90</f>
        <v>1</v>
      </c>
      <c r="C92" s="4">
        <f ca="1">VLOOKUP($A90,Daten!$A$96:$T$110,11,FALSE)</f>
        <v>54</v>
      </c>
      <c r="D92" s="4">
        <f ca="1">IF(VLOOKUP(A90,Daten!$A$96:$O$110,14,FALSE)=0,"",VLOOKUP(A92,Daten!$A$96:$O$110,14,FALSE))</f>
        <v>6</v>
      </c>
      <c r="E92" s="4">
        <f ca="1">VLOOKUP($A90,Daten!$A$96:$T$110,13,FALSE)</f>
        <v>9</v>
      </c>
      <c r="F92" s="8">
        <f>F90</f>
        <v>2</v>
      </c>
      <c r="H92" s="4">
        <f ca="1">VLOOKUP($F90,Daten!$A$96:$T$110,11,FALSE)</f>
        <v>10</v>
      </c>
      <c r="I92" s="4">
        <f ca="1">IF(VLOOKUP(F90,Daten!$A$96:$O$110,14,FALSE)=0,"",VLOOKUP(F92,Daten!$A$96:$O$110,14,FALSE))</f>
        <v>5</v>
      </c>
      <c r="J92" s="4">
        <f ca="1">VLOOKUP($F90,Daten!$A$96:$T$110,13,FALSE)</f>
        <v>2</v>
      </c>
      <c r="K92" s="8">
        <f>K90</f>
        <v>3</v>
      </c>
      <c r="M92" s="4">
        <f ca="1">VLOOKUP($K90,Daten!$A$96:$T$110,11,FALSE)</f>
        <v>45</v>
      </c>
      <c r="N92" s="4">
        <f ca="1">IF(VLOOKUP(K90,Daten!$A$96:$O$110,14,FALSE)=0,"",VLOOKUP(K92,Daten!$A$96:$O$110,14,FALSE))</f>
        <v>5</v>
      </c>
      <c r="O92" s="4">
        <f ca="1">VLOOKUP($K90,Daten!$A$96:$T$110,13,FALSE)</f>
        <v>9</v>
      </c>
      <c r="P92" s="8">
        <f>P90</f>
        <v>4</v>
      </c>
      <c r="R92" s="4">
        <f ca="1">VLOOKUP($P90,Daten!$A$96:$T$110,11,FALSE)</f>
        <v>10</v>
      </c>
      <c r="S92" s="4" t="str">
        <f ca="1">IF(VLOOKUP(P90,Daten!$A$96:$O$110,14,FALSE)=0,"",VLOOKUP(P92,Daten!$A$96:$O$110,14,FALSE))</f>
        <v/>
      </c>
      <c r="T92" s="4">
        <f ca="1">VLOOKUP($P90,Daten!$A$96:$T$110,13,FALSE)</f>
        <v>20</v>
      </c>
    </row>
    <row r="93" spans="1:26" ht="5" customHeight="1" x14ac:dyDescent="0.35">
      <c r="A93" s="2"/>
      <c r="F93" s="4"/>
      <c r="G93" s="4"/>
      <c r="H93" s="4"/>
      <c r="I93" s="4"/>
      <c r="J93" s="4"/>
      <c r="K93" s="4"/>
      <c r="L93" s="4"/>
      <c r="W93" s="21"/>
      <c r="X93" s="21"/>
      <c r="Y93" s="21"/>
      <c r="Z93" s="21"/>
    </row>
    <row r="94" spans="1:26" x14ac:dyDescent="0.35">
      <c r="A94" s="3" t="str">
        <f>A27</f>
        <v xml:space="preserve">Aufgabe 5: Setze &lt;, &gt; oder = ein. Erweitere dazu gegebenenfalls die Brüche. </v>
      </c>
      <c r="C94" s="4"/>
      <c r="D94" s="7"/>
      <c r="E94" s="4"/>
      <c r="F94" s="8"/>
      <c r="H94" s="4"/>
      <c r="I94" s="7"/>
      <c r="J94" s="4"/>
      <c r="K94" s="8"/>
      <c r="M94" s="4"/>
      <c r="N94" s="7"/>
      <c r="O94" s="4"/>
      <c r="P94" s="8"/>
      <c r="R94" s="4"/>
      <c r="S94" s="7"/>
      <c r="T94" s="4"/>
    </row>
    <row r="95" spans="1:26" ht="5" customHeight="1" x14ac:dyDescent="0.35">
      <c r="A95" s="2"/>
      <c r="F95" s="4"/>
      <c r="G95" s="4"/>
      <c r="H95" s="4"/>
      <c r="I95" s="4"/>
      <c r="J95" s="4"/>
      <c r="K95" s="4"/>
      <c r="L95" s="4"/>
      <c r="W95" s="21"/>
      <c r="X95" s="21"/>
      <c r="Y95" s="21"/>
      <c r="Z95" s="21"/>
    </row>
    <row r="96" spans="1:26" x14ac:dyDescent="0.35">
      <c r="A96" s="2">
        <v>1</v>
      </c>
      <c r="B96" s="1" t="str">
        <f>CHAR(A96+96)&amp;") "</f>
        <v xml:space="preserve">a) </v>
      </c>
      <c r="C96" s="4" t="str">
        <f ca="1">VLOOKUP(A96,Daten!$A$114:$P$128,3,FALSE)&amp;"     "&amp;VLOOKUP(A96,Daten!$A$114:$P$128,10,FALSE)</f>
        <v>5     15</v>
      </c>
      <c r="D96" s="4"/>
      <c r="E96" s="4" t="str">
        <f ca="1">VLOOKUP(A96,Daten!$A$114:$P$128,5,FALSE)&amp;"     "&amp;VLOOKUP(A96,Daten!$A$114:$P$128,12,FALSE)</f>
        <v>1     7</v>
      </c>
      <c r="F96" s="2">
        <f>A96+1</f>
        <v>2</v>
      </c>
      <c r="G96" s="1" t="str">
        <f>CHAR(F96+96)&amp;") "</f>
        <v xml:space="preserve">b) </v>
      </c>
      <c r="H96" s="4" t="str">
        <f ca="1">VLOOKUP(F96,Daten!$A$114:$P$128,3,FALSE)&amp;"     "&amp;VLOOKUP(F96,Daten!$A$114:$P$128,10,FALSE)</f>
        <v>2     22</v>
      </c>
      <c r="I96" s="4"/>
      <c r="J96" s="4" t="str">
        <f ca="1">VLOOKUP(F96,Daten!$A$114:$P$128,5,FALSE)&amp;"     "&amp;VLOOKUP(F96,Daten!$A$114:$P$128,12,FALSE)</f>
        <v>7     56</v>
      </c>
      <c r="K96" s="2">
        <f>F96+1</f>
        <v>3</v>
      </c>
      <c r="L96" s="1" t="str">
        <f>CHAR(K96+96)&amp;") "</f>
        <v xml:space="preserve">c) </v>
      </c>
      <c r="M96" s="4" t="str">
        <f ca="1">VLOOKUP(K96,Daten!$A$114:$P$128,3,FALSE)&amp;"     "&amp;VLOOKUP(K96,Daten!$A$114:$P$128,10,FALSE)</f>
        <v>1     11</v>
      </c>
      <c r="N96" s="4"/>
      <c r="O96" s="4" t="str">
        <f ca="1">VLOOKUP(K96,Daten!$A$114:$P$128,5,FALSE)&amp;"     "&amp;VLOOKUP(K96,Daten!$A$114:$P$128,12,FALSE)</f>
        <v>5     10</v>
      </c>
      <c r="P96" s="2">
        <f>K96+1</f>
        <v>4</v>
      </c>
      <c r="Q96" s="1" t="str">
        <f>CHAR(P96+96)&amp;") "</f>
        <v xml:space="preserve">d) </v>
      </c>
      <c r="R96" s="4" t="str">
        <f ca="1">VLOOKUP(P96,Daten!$A$114:$P$128,3,FALSE)&amp;"     "&amp;VLOOKUP(P96,Daten!$A$114:$P$128,10,FALSE)</f>
        <v>2     8</v>
      </c>
      <c r="S96" s="4"/>
      <c r="T96" s="4" t="str">
        <f ca="1">VLOOKUP(P96,Daten!$A$114:$P$128,5,FALSE)&amp;"     "&amp;VLOOKUP(P96,Daten!$A$114:$P$128,12,FALSE)</f>
        <v>1     3</v>
      </c>
    </row>
    <row r="97" spans="1:26" ht="10" customHeight="1" x14ac:dyDescent="0.35">
      <c r="A97" s="2">
        <f>A96</f>
        <v>1</v>
      </c>
      <c r="C97" s="5" t="s">
        <v>23</v>
      </c>
      <c r="D97" s="10" t="str">
        <f ca="1">VLOOKUP(A97,Daten!$A$114:$P$128,16,FALSE)</f>
        <v>&gt;</v>
      </c>
      <c r="E97" s="5" t="s">
        <v>23</v>
      </c>
      <c r="F97" s="2">
        <f>F96</f>
        <v>2</v>
      </c>
      <c r="H97" s="5" t="s">
        <v>23</v>
      </c>
      <c r="I97" s="10" t="str">
        <f ca="1">VLOOKUP(F97,Daten!$A$114:$P$128,16,FALSE)</f>
        <v>&lt;</v>
      </c>
      <c r="J97" s="5" t="s">
        <v>23</v>
      </c>
      <c r="K97" s="2">
        <f>K96</f>
        <v>3</v>
      </c>
      <c r="M97" s="5" t="s">
        <v>23</v>
      </c>
      <c r="N97" s="10" t="str">
        <f ca="1">VLOOKUP(K97,Daten!$A$114:$P$128,16,FALSE)</f>
        <v>&gt;</v>
      </c>
      <c r="O97" s="5" t="s">
        <v>23</v>
      </c>
      <c r="P97" s="2">
        <f>P96</f>
        <v>4</v>
      </c>
      <c r="R97" s="5" t="s">
        <v>23</v>
      </c>
      <c r="S97" s="10" t="str">
        <f ca="1">VLOOKUP(P97,Daten!$A$114:$P$128,16,FALSE)</f>
        <v>&gt;</v>
      </c>
      <c r="T97" s="5" t="s">
        <v>23</v>
      </c>
    </row>
    <row r="98" spans="1:26" x14ac:dyDescent="0.35">
      <c r="A98" s="2">
        <f>A96</f>
        <v>1</v>
      </c>
      <c r="C98" s="4" t="str">
        <f ca="1">VLOOKUP(A98,Daten!$A$114:$P$128,4,FALSE)&amp;"     "&amp;VLOOKUP(A98,Daten!$A$114:$P$128,11,FALSE)</f>
        <v>7     21</v>
      </c>
      <c r="D98" s="7"/>
      <c r="E98" s="4" t="str">
        <f ca="1">VLOOKUP(A98,Daten!$A$114:$P$128,6,FALSE)&amp;"     "&amp;VLOOKUP(A98,Daten!$A$114:$P$128,13,FALSE)</f>
        <v>3     21</v>
      </c>
      <c r="F98" s="8">
        <f>F97</f>
        <v>2</v>
      </c>
      <c r="H98" s="4" t="str">
        <f ca="1">VLOOKUP(F98,Daten!$A$114:$P$128,4,FALSE)&amp;"     "&amp;VLOOKUP(F98,Daten!$A$114:$P$128,11,FALSE)</f>
        <v>8     88</v>
      </c>
      <c r="I98" s="7"/>
      <c r="J98" s="4" t="str">
        <f ca="1">VLOOKUP(F98,Daten!$A$114:$P$128,6,FALSE)&amp;"     "&amp;VLOOKUP(F98,Daten!$A$114:$P$128,13,FALSE)</f>
        <v>11     88</v>
      </c>
      <c r="K98" s="8">
        <f>K97</f>
        <v>3</v>
      </c>
      <c r="M98" s="4" t="str">
        <f ca="1">VLOOKUP(K98,Daten!$A$114:$P$128,4,FALSE)&amp;"     "&amp;VLOOKUP(K98,Daten!$A$114:$P$128,11,FALSE)</f>
        <v>2     22</v>
      </c>
      <c r="N98" s="7"/>
      <c r="O98" s="4" t="str">
        <f ca="1">VLOOKUP(K98,Daten!$A$114:$P$128,6,FALSE)&amp;"     "&amp;VLOOKUP(K98,Daten!$A$114:$P$128,13,FALSE)</f>
        <v>11     22</v>
      </c>
      <c r="P98" s="8">
        <f>P97</f>
        <v>4</v>
      </c>
      <c r="R98" s="4" t="str">
        <f ca="1">VLOOKUP(P98,Daten!$A$114:$P$128,4,FALSE)&amp;"     "&amp;VLOOKUP(P98,Daten!$A$114:$P$128,11,FALSE)</f>
        <v>6     24</v>
      </c>
      <c r="S98" s="7"/>
      <c r="T98" s="4" t="str">
        <f ca="1">VLOOKUP(P98,Daten!$A$114:$P$128,6,FALSE)&amp;"     "&amp;VLOOKUP(P98,Daten!$A$114:$P$128,13,FALSE)</f>
        <v>8     24</v>
      </c>
    </row>
    <row r="99" spans="1:26" ht="5" customHeight="1" x14ac:dyDescent="0.35">
      <c r="A99" s="2"/>
      <c r="F99" s="4"/>
      <c r="G99" s="4"/>
      <c r="H99" s="4"/>
      <c r="I99" s="4"/>
      <c r="J99" s="4"/>
      <c r="K99" s="4"/>
      <c r="L99" s="4"/>
      <c r="W99" s="21"/>
      <c r="X99" s="21"/>
      <c r="Y99" s="21"/>
      <c r="Z99" s="21"/>
    </row>
    <row r="100" spans="1:26" x14ac:dyDescent="0.35">
      <c r="A100" s="3" t="str">
        <f>A33</f>
        <v>Aufgabe 6: Kürze so weit wie möglich</v>
      </c>
    </row>
    <row r="101" spans="1:26" ht="5" customHeight="1" x14ac:dyDescent="0.35">
      <c r="A101" s="2"/>
      <c r="F101" s="4"/>
      <c r="G101" s="4"/>
      <c r="H101" s="4"/>
      <c r="I101" s="4"/>
      <c r="J101" s="4"/>
      <c r="K101" s="4"/>
      <c r="L101" s="4"/>
      <c r="W101" s="21"/>
      <c r="X101" s="21"/>
      <c r="Y101" s="21"/>
      <c r="Z101" s="21"/>
    </row>
    <row r="102" spans="1:26" x14ac:dyDescent="0.35">
      <c r="A102" s="2">
        <v>1</v>
      </c>
      <c r="B102" s="1" t="str">
        <f>CHAR(A102+96)&amp;") "</f>
        <v xml:space="preserve">a) </v>
      </c>
      <c r="C102" s="4">
        <f ca="1">VLOOKUP($A102,Daten!$A$43:$G$57,3,FALSE)</f>
        <v>24</v>
      </c>
      <c r="D102" s="4"/>
      <c r="E102" s="4">
        <f ca="1">VLOOKUP($A102,Daten!$A$43:$G$57,6,FALSE)</f>
        <v>4</v>
      </c>
      <c r="F102" s="2">
        <f>A102+1</f>
        <v>2</v>
      </c>
      <c r="G102" s="1" t="str">
        <f>CHAR(F102+96)&amp;") "</f>
        <v xml:space="preserve">b) </v>
      </c>
      <c r="H102" s="4">
        <f ca="1">VLOOKUP($F102,Daten!$A$43:$G$57,3,FALSE)</f>
        <v>24</v>
      </c>
      <c r="I102" s="4"/>
      <c r="J102" s="4">
        <f ca="1">VLOOKUP($F102,Daten!$A$43:$G$57,6,FALSE)</f>
        <v>6</v>
      </c>
      <c r="K102" s="2">
        <f>F102+1</f>
        <v>3</v>
      </c>
      <c r="L102" s="1" t="str">
        <f>CHAR(K102+96)&amp;") "</f>
        <v xml:space="preserve">c) </v>
      </c>
      <c r="M102" s="4">
        <f ca="1">VLOOKUP($K102,Daten!$A$43:$G$57,3,FALSE)</f>
        <v>63</v>
      </c>
      <c r="N102" s="4"/>
      <c r="O102" s="4">
        <f ca="1">VLOOKUP($K102,Daten!$A$43:$G$57,6,FALSE)</f>
        <v>3</v>
      </c>
      <c r="P102" s="2">
        <f>K102+1</f>
        <v>4</v>
      </c>
      <c r="Q102" s="1" t="str">
        <f>CHAR(P102+96)&amp;") "</f>
        <v xml:space="preserve">d) </v>
      </c>
      <c r="R102" s="4">
        <f ca="1">VLOOKUP(P102,Daten!$A$43:$G$57,3,FALSE)</f>
        <v>66</v>
      </c>
      <c r="S102" s="4"/>
      <c r="T102" s="4">
        <f ca="1">VLOOKUP(P102,Daten!$A$43:$G$57,6,FALSE)</f>
        <v>11</v>
      </c>
    </row>
    <row r="103" spans="1:26" ht="6.75" customHeight="1" x14ac:dyDescent="0.35">
      <c r="A103" s="2"/>
      <c r="C103" s="5" t="s">
        <v>13</v>
      </c>
      <c r="D103" s="6" t="s">
        <v>1</v>
      </c>
      <c r="E103" s="5" t="s">
        <v>13</v>
      </c>
      <c r="F103" s="2"/>
      <c r="H103" s="5" t="s">
        <v>13</v>
      </c>
      <c r="I103" s="6" t="s">
        <v>1</v>
      </c>
      <c r="J103" s="5" t="s">
        <v>13</v>
      </c>
      <c r="K103" s="2"/>
      <c r="M103" s="5" t="s">
        <v>13</v>
      </c>
      <c r="N103" s="6" t="s">
        <v>1</v>
      </c>
      <c r="O103" s="5" t="s">
        <v>13</v>
      </c>
      <c r="R103" s="5" t="s">
        <v>13</v>
      </c>
      <c r="S103" s="6" t="s">
        <v>1</v>
      </c>
      <c r="T103" s="5" t="s">
        <v>13</v>
      </c>
    </row>
    <row r="104" spans="1:26" x14ac:dyDescent="0.35">
      <c r="A104" s="2">
        <f>A102</f>
        <v>1</v>
      </c>
      <c r="C104" s="4">
        <f ca="1">VLOOKUP($A104,Daten!$A$43:$G$57,4,FALSE)</f>
        <v>6</v>
      </c>
      <c r="D104" s="7">
        <f ca="1">VLOOKUP($A102,Daten!$A$43:$G$57,5,FALSE)</f>
        <v>6</v>
      </c>
      <c r="E104" s="4">
        <f ca="1">VLOOKUP($A102,Daten!$A$43:$G$57,7,FALSE)</f>
        <v>1</v>
      </c>
      <c r="F104" s="2">
        <f>F102</f>
        <v>2</v>
      </c>
      <c r="H104" s="4">
        <f ca="1">VLOOKUP($F104,Daten!$A$43:$G$57,4,FALSE)</f>
        <v>4</v>
      </c>
      <c r="I104" s="7">
        <f ca="1">VLOOKUP($F102,Daten!$A$43:$G$57,5,FALSE)</f>
        <v>4</v>
      </c>
      <c r="J104" s="4">
        <f ca="1">VLOOKUP($F102,Daten!$A$43:$G$57,7,FALSE)</f>
        <v>1</v>
      </c>
      <c r="K104" s="2">
        <f>K102</f>
        <v>3</v>
      </c>
      <c r="M104" s="4">
        <f ca="1">VLOOKUP($K104,Daten!$A$43:$G$57,4,FALSE)</f>
        <v>21</v>
      </c>
      <c r="N104" s="7">
        <f ca="1">VLOOKUP($K102,Daten!$A$43:$G$57,5,FALSE)</f>
        <v>21</v>
      </c>
      <c r="O104" s="4">
        <f ca="1">VLOOKUP($K102,Daten!$A$43:$G$57,7,FALSE)</f>
        <v>1</v>
      </c>
      <c r="R104" s="4">
        <f ca="1">VLOOKUP(P102,Daten!$A$43:$G$57,4,FALSE)</f>
        <v>12</v>
      </c>
      <c r="S104" s="7">
        <f ca="1">VLOOKUP(P102,Daten!$A$43:$G$57,5,FALSE)</f>
        <v>6</v>
      </c>
      <c r="T104" s="4">
        <f ca="1">VLOOKUP(P102,Daten!$A$43:$G$57,7,FALSE)</f>
        <v>2</v>
      </c>
    </row>
    <row r="105" spans="1:26" ht="5" customHeight="1" x14ac:dyDescent="0.35">
      <c r="A105" s="2"/>
      <c r="F105" s="4"/>
      <c r="G105" s="4"/>
      <c r="H105" s="4"/>
      <c r="I105" s="4"/>
      <c r="J105" s="4"/>
      <c r="K105" s="4"/>
      <c r="L105" s="4"/>
      <c r="W105" s="21"/>
      <c r="X105" s="21"/>
      <c r="Y105" s="21"/>
      <c r="Z105" s="21"/>
    </row>
    <row r="106" spans="1:26" x14ac:dyDescent="0.35">
      <c r="A106" s="3" t="str">
        <f>A39</f>
        <v>Aufgabe 7: Berechne</v>
      </c>
    </row>
    <row r="107" spans="1:26" ht="5" customHeight="1" x14ac:dyDescent="0.35">
      <c r="A107" s="2"/>
      <c r="F107" s="4"/>
      <c r="G107" s="4"/>
      <c r="H107" s="4"/>
      <c r="I107" s="4"/>
      <c r="J107" s="4"/>
      <c r="K107" s="4"/>
      <c r="L107" s="4"/>
      <c r="W107" s="21"/>
      <c r="X107" s="21"/>
      <c r="Y107" s="21"/>
      <c r="Z107" s="21"/>
    </row>
    <row r="108" spans="1:26" x14ac:dyDescent="0.35">
      <c r="A108" s="2">
        <v>1</v>
      </c>
      <c r="B108" s="1" t="str">
        <f>CHAR(A108+96)&amp;") "</f>
        <v xml:space="preserve">a) </v>
      </c>
      <c r="C108" s="4">
        <f ca="1">VLOOKUP(A108,Daten!$A$61:$G$75,3,FALSE)</f>
        <v>5</v>
      </c>
      <c r="D108" s="4"/>
      <c r="E108" s="4"/>
      <c r="F108" s="2">
        <f>A108+1</f>
        <v>2</v>
      </c>
      <c r="G108" s="1" t="str">
        <f>CHAR(F108+96)&amp;") "</f>
        <v xml:space="preserve">b) </v>
      </c>
      <c r="H108" s="4">
        <f ca="1">VLOOKUP(F108,Daten!$A$61:$G$75,3,FALSE)</f>
        <v>4</v>
      </c>
      <c r="I108" s="4"/>
      <c r="J108" s="4"/>
      <c r="K108" s="2">
        <f>F108+1</f>
        <v>3</v>
      </c>
      <c r="L108" s="1" t="str">
        <f>CHAR(K108+96)&amp;") "</f>
        <v xml:space="preserve">c) </v>
      </c>
      <c r="M108" s="4">
        <f ca="1">VLOOKUP(K108,Daten!$A$61:$G$75,3,FALSE)</f>
        <v>6</v>
      </c>
      <c r="N108" s="4"/>
      <c r="O108" s="4"/>
      <c r="P108" s="2">
        <f>K108+1</f>
        <v>4</v>
      </c>
      <c r="Q108" s="1" t="str">
        <f>CHAR(P108+96)&amp;") "</f>
        <v xml:space="preserve">d) </v>
      </c>
      <c r="R108" s="4">
        <f ca="1">VLOOKUP(P108,Daten!$A$61:$G$75,3,FALSE)</f>
        <v>5</v>
      </c>
      <c r="S108" s="4"/>
      <c r="T108" s="4"/>
    </row>
    <row r="109" spans="1:26" x14ac:dyDescent="0.35">
      <c r="A109" s="2"/>
      <c r="C109" s="5" t="s">
        <v>25</v>
      </c>
      <c r="D109" s="9" t="str">
        <f ca="1">" von "&amp;VLOOKUP(A108,Daten!$A$61:$G$75,5,FALSE)&amp;" = "&amp;VLOOKUP(A108,Daten!$A$61:$G$75,7,FALSE)</f>
        <v xml:space="preserve"> von 24 = 15</v>
      </c>
      <c r="E109" s="5"/>
      <c r="F109" s="2"/>
      <c r="H109" s="5" t="s">
        <v>25</v>
      </c>
      <c r="I109" s="9" t="str">
        <f ca="1">" von "&amp;VLOOKUP(F108,Daten!$A$61:$G$75,5,FALSE)&amp;" = "&amp;VLOOKUP(F108,Daten!$A$61:$G$75,7,FALSE)</f>
        <v xml:space="preserve"> von 77 = 44</v>
      </c>
      <c r="J109" s="4"/>
      <c r="K109" s="2"/>
      <c r="M109" s="5" t="s">
        <v>25</v>
      </c>
      <c r="N109" s="9" t="str">
        <f ca="1">" von "&amp;VLOOKUP(K108,Daten!$A$61:$G$75,5,FALSE)&amp;" = "&amp;VLOOKUP(K108,Daten!$A$61:$G$75,7,FALSE)</f>
        <v xml:space="preserve"> von 36 = 24</v>
      </c>
      <c r="O109" s="5"/>
      <c r="P109" s="2"/>
      <c r="R109" s="5" t="s">
        <v>25</v>
      </c>
      <c r="S109" s="9" t="str">
        <f ca="1">" von "&amp;VLOOKUP(P108,Daten!$A$61:$G$75,5,FALSE)&amp;" = "&amp;VLOOKUP(P108,Daten!$A$61:$G$75,7,FALSE)</f>
        <v xml:space="preserve"> von 32 = 20</v>
      </c>
      <c r="T109" s="5"/>
    </row>
    <row r="110" spans="1:26" x14ac:dyDescent="0.35">
      <c r="A110" s="2">
        <f>A108</f>
        <v>1</v>
      </c>
      <c r="C110" s="4">
        <f ca="1">VLOOKUP(A108,Daten!$A$61:$G$75,4,FALSE)</f>
        <v>8</v>
      </c>
      <c r="D110" s="7"/>
      <c r="E110" s="4"/>
      <c r="F110" s="2">
        <f>F108</f>
        <v>2</v>
      </c>
      <c r="H110" s="4">
        <f ca="1">VLOOKUP(F108,Daten!$A$61:$G$75,4,FALSE)</f>
        <v>7</v>
      </c>
      <c r="I110" s="7"/>
      <c r="J110" s="4"/>
      <c r="K110" s="2">
        <f>K108</f>
        <v>3</v>
      </c>
      <c r="M110" s="4">
        <f ca="1">VLOOKUP(K108,Daten!$A$61:$G$75,4,FALSE)</f>
        <v>9</v>
      </c>
      <c r="N110" s="7"/>
      <c r="O110" s="4"/>
      <c r="P110" s="2">
        <f>P108</f>
        <v>4</v>
      </c>
      <c r="R110" s="4">
        <f ca="1">VLOOKUP(P108,Daten!$A$61:$G$75,4,FALSE)</f>
        <v>8</v>
      </c>
      <c r="S110" s="7"/>
      <c r="T110" s="4"/>
    </row>
    <row r="111" spans="1:26" ht="5" customHeight="1" x14ac:dyDescent="0.35">
      <c r="A111" s="2"/>
      <c r="F111" s="4"/>
      <c r="G111" s="4"/>
      <c r="H111" s="4"/>
      <c r="I111" s="4"/>
      <c r="J111" s="4"/>
      <c r="K111" s="4"/>
      <c r="L111" s="4"/>
      <c r="W111" s="21"/>
      <c r="X111" s="21"/>
      <c r="Y111" s="21"/>
      <c r="Z111" s="21"/>
    </row>
    <row r="112" spans="1:26" x14ac:dyDescent="0.35">
      <c r="A112" s="3" t="s">
        <v>26</v>
      </c>
      <c r="C112" s="4"/>
      <c r="D112" s="7"/>
      <c r="E112" s="4"/>
      <c r="F112" s="2"/>
      <c r="H112" s="4"/>
      <c r="I112" s="7"/>
      <c r="J112" s="4"/>
      <c r="K112" s="2"/>
      <c r="M112" s="4"/>
      <c r="N112" s="7"/>
      <c r="O112" s="4"/>
    </row>
    <row r="113" spans="1:26" ht="5" customHeight="1" x14ac:dyDescent="0.35">
      <c r="A113" s="2"/>
      <c r="F113" s="4"/>
      <c r="G113" s="4"/>
      <c r="H113" s="4"/>
      <c r="I113" s="4"/>
      <c r="J113" s="4"/>
      <c r="K113" s="4"/>
      <c r="L113" s="4"/>
      <c r="W113" s="21"/>
      <c r="X113" s="21"/>
      <c r="Y113" s="21"/>
      <c r="Z113" s="21"/>
    </row>
    <row r="114" spans="1:26" x14ac:dyDescent="0.35">
      <c r="A114" s="1" t="str">
        <f>CHAR(A115+96)&amp;") "</f>
        <v xml:space="preserve">a) </v>
      </c>
      <c r="B114" s="16">
        <f ca="1">RANDBETWEEN(1,8)</f>
        <v>8</v>
      </c>
      <c r="C114" s="4">
        <f ca="1">RANDBETWEEN(1,5)</f>
        <v>3</v>
      </c>
      <c r="D114" s="4"/>
      <c r="E114" s="4">
        <f ca="1">C116*B114+C114</f>
        <v>75</v>
      </c>
      <c r="F114" s="1" t="str">
        <f>CHAR(F115+96)&amp;") "</f>
        <v xml:space="preserve">b) </v>
      </c>
      <c r="G114" s="16">
        <f ca="1">RANDBETWEEN(1,8)</f>
        <v>8</v>
      </c>
      <c r="H114" s="4">
        <f ca="1">RANDBETWEEN(1,5)</f>
        <v>1</v>
      </c>
      <c r="I114" s="4"/>
      <c r="J114" s="4">
        <f ca="1">H116*G114+H114</f>
        <v>57</v>
      </c>
      <c r="K114" s="1" t="str">
        <f>CHAR(K115+96)&amp;") "</f>
        <v xml:space="preserve">c) </v>
      </c>
      <c r="L114" s="16">
        <f ca="1">RANDBETWEEN(1,8)</f>
        <v>6</v>
      </c>
      <c r="M114" s="4">
        <f ca="1">RANDBETWEEN(1,5)</f>
        <v>5</v>
      </c>
      <c r="N114" s="4"/>
      <c r="O114" s="4">
        <f ca="1">M116*L114+M114</f>
        <v>47</v>
      </c>
      <c r="P114" s="1" t="str">
        <f>CHAR(P115+96)&amp;") "</f>
        <v xml:space="preserve">d) </v>
      </c>
      <c r="Q114" s="16">
        <f ca="1">RANDBETWEEN(1,8)</f>
        <v>3</v>
      </c>
      <c r="R114" s="4">
        <f ca="1">RANDBETWEEN(1,5)</f>
        <v>3</v>
      </c>
      <c r="S114" s="4"/>
      <c r="T114" s="4">
        <f ca="1">R116*Q114+R114</f>
        <v>15</v>
      </c>
    </row>
    <row r="115" spans="1:26" ht="6.75" customHeight="1" x14ac:dyDescent="0.35">
      <c r="A115" s="2">
        <v>1</v>
      </c>
      <c r="B115" s="16"/>
      <c r="C115" s="5" t="s">
        <v>13</v>
      </c>
      <c r="D115" s="6" t="s">
        <v>1</v>
      </c>
      <c r="E115" s="5" t="s">
        <v>13</v>
      </c>
      <c r="F115" s="2">
        <f>A115+1</f>
        <v>2</v>
      </c>
      <c r="G115" s="16"/>
      <c r="H115" s="5" t="s">
        <v>13</v>
      </c>
      <c r="I115" s="6" t="s">
        <v>1</v>
      </c>
      <c r="J115" s="5" t="s">
        <v>13</v>
      </c>
      <c r="K115" s="2">
        <f>F115+1</f>
        <v>3</v>
      </c>
      <c r="L115" s="16"/>
      <c r="M115" s="5" t="s">
        <v>13</v>
      </c>
      <c r="N115" s="6" t="s">
        <v>1</v>
      </c>
      <c r="O115" s="5" t="s">
        <v>13</v>
      </c>
      <c r="P115" s="2">
        <f>K115+1</f>
        <v>4</v>
      </c>
      <c r="Q115" s="16"/>
      <c r="R115" s="5" t="s">
        <v>13</v>
      </c>
      <c r="S115" s="6" t="s">
        <v>1</v>
      </c>
      <c r="T115" s="5" t="s">
        <v>13</v>
      </c>
    </row>
    <row r="116" spans="1:26" x14ac:dyDescent="0.35">
      <c r="A116" s="2">
        <f>A115</f>
        <v>1</v>
      </c>
      <c r="B116" s="16"/>
      <c r="C116" s="4">
        <f ca="1">RANDBETWEEN(C114+1,10)</f>
        <v>9</v>
      </c>
      <c r="D116" s="7"/>
      <c r="E116" s="4">
        <f ca="1">C116</f>
        <v>9</v>
      </c>
      <c r="F116" s="2">
        <f>F115</f>
        <v>2</v>
      </c>
      <c r="G116" s="16"/>
      <c r="H116" s="4">
        <f ca="1">RANDBETWEEN(H114+1,10)</f>
        <v>7</v>
      </c>
      <c r="I116" s="7"/>
      <c r="J116" s="4">
        <f ca="1">H116</f>
        <v>7</v>
      </c>
      <c r="K116" s="2">
        <f>K115</f>
        <v>3</v>
      </c>
      <c r="L116" s="16"/>
      <c r="M116" s="4">
        <f ca="1">RANDBETWEEN(M114+1,10)</f>
        <v>7</v>
      </c>
      <c r="N116" s="7"/>
      <c r="O116" s="4">
        <f ca="1">M116</f>
        <v>7</v>
      </c>
      <c r="P116" s="2">
        <f>P115</f>
        <v>4</v>
      </c>
      <c r="Q116" s="16"/>
      <c r="R116" s="4">
        <f ca="1">RANDBETWEEN(R114+1,10)</f>
        <v>4</v>
      </c>
      <c r="S116" s="7"/>
      <c r="T116" s="4">
        <f ca="1">R116</f>
        <v>4</v>
      </c>
    </row>
    <row r="117" spans="1:26" ht="5" customHeight="1" x14ac:dyDescent="0.35">
      <c r="A117" s="2"/>
      <c r="F117" s="4"/>
      <c r="G117" s="4"/>
      <c r="H117" s="4"/>
      <c r="I117" s="4"/>
      <c r="J117" s="4"/>
      <c r="K117" s="4"/>
      <c r="L117" s="4"/>
      <c r="W117" s="21"/>
      <c r="X117" s="21"/>
      <c r="Y117" s="21"/>
      <c r="Z117" s="21"/>
    </row>
    <row r="118" spans="1:26" x14ac:dyDescent="0.35">
      <c r="A118" s="3" t="s">
        <v>27</v>
      </c>
      <c r="C118" s="4"/>
      <c r="D118" s="7"/>
      <c r="E118" s="4"/>
      <c r="F118" s="2"/>
      <c r="H118" s="4"/>
      <c r="I118" s="7"/>
      <c r="J118" s="4"/>
      <c r="K118" s="2"/>
      <c r="M118" s="4"/>
      <c r="N118" s="7"/>
      <c r="O118" s="4"/>
    </row>
    <row r="119" spans="1:26" ht="5" customHeight="1" x14ac:dyDescent="0.35">
      <c r="A119" s="2"/>
      <c r="F119" s="4"/>
      <c r="G119" s="4"/>
      <c r="H119" s="4"/>
      <c r="I119" s="4"/>
      <c r="J119" s="4"/>
      <c r="K119" s="4"/>
      <c r="L119" s="4"/>
      <c r="W119" s="21"/>
      <c r="X119" s="21"/>
      <c r="Y119" s="21"/>
      <c r="Z119" s="21"/>
    </row>
    <row r="120" spans="1:26" x14ac:dyDescent="0.35">
      <c r="A120" s="1" t="str">
        <f>CHAR(A121+96)&amp;") "</f>
        <v xml:space="preserve">a) </v>
      </c>
      <c r="B120" s="4">
        <f ca="1">D120*E122+E120</f>
        <v>41</v>
      </c>
      <c r="C120" s="4"/>
      <c r="D120" s="16">
        <f ca="1">RANDBETWEEN(1,8)</f>
        <v>4</v>
      </c>
      <c r="E120" s="4">
        <f ca="1">RANDBETWEEN(1,5)</f>
        <v>5</v>
      </c>
      <c r="F120" s="1" t="str">
        <f>CHAR(F121+96)&amp;") "</f>
        <v xml:space="preserve">b) </v>
      </c>
      <c r="G120" s="4">
        <f ca="1">I120*J122+J120</f>
        <v>12</v>
      </c>
      <c r="H120" s="4"/>
      <c r="I120" s="16">
        <f ca="1">RANDBETWEEN(1,8)</f>
        <v>1</v>
      </c>
      <c r="J120" s="4">
        <f ca="1">RANDBETWEEN(1,5)</f>
        <v>4</v>
      </c>
      <c r="K120" s="1" t="str">
        <f>CHAR(K121+96)&amp;") "</f>
        <v xml:space="preserve">c) </v>
      </c>
      <c r="L120" s="4">
        <f ca="1">N120*O122+O120</f>
        <v>21</v>
      </c>
      <c r="M120" s="4"/>
      <c r="N120" s="16">
        <f ca="1">RANDBETWEEN(1,8)</f>
        <v>2</v>
      </c>
      <c r="O120" s="4">
        <f ca="1">RANDBETWEEN(1,5)</f>
        <v>5</v>
      </c>
      <c r="P120" s="1" t="str">
        <f>CHAR(P121+96)&amp;") "</f>
        <v xml:space="preserve">d) </v>
      </c>
      <c r="Q120" s="4">
        <f ca="1">S120*T122+T120</f>
        <v>29</v>
      </c>
      <c r="R120" s="4"/>
      <c r="S120" s="16">
        <f ca="1">RANDBETWEEN(1,8)</f>
        <v>3</v>
      </c>
      <c r="T120" s="4">
        <f ca="1">RANDBETWEEN(1,5)</f>
        <v>2</v>
      </c>
    </row>
    <row r="121" spans="1:26" ht="6.75" customHeight="1" x14ac:dyDescent="0.35">
      <c r="A121" s="2">
        <v>1</v>
      </c>
      <c r="B121" s="5" t="s">
        <v>13</v>
      </c>
      <c r="C121" s="6" t="s">
        <v>1</v>
      </c>
      <c r="D121" s="16"/>
      <c r="E121" s="5" t="s">
        <v>13</v>
      </c>
      <c r="F121" s="2">
        <f>A121+1</f>
        <v>2</v>
      </c>
      <c r="G121" s="5" t="s">
        <v>13</v>
      </c>
      <c r="H121" s="6" t="s">
        <v>1</v>
      </c>
      <c r="I121" s="16"/>
      <c r="J121" s="5" t="s">
        <v>13</v>
      </c>
      <c r="K121" s="2">
        <f>F121+1</f>
        <v>3</v>
      </c>
      <c r="L121" s="5" t="s">
        <v>13</v>
      </c>
      <c r="M121" s="6" t="s">
        <v>1</v>
      </c>
      <c r="N121" s="16"/>
      <c r="O121" s="5" t="s">
        <v>13</v>
      </c>
      <c r="P121" s="2">
        <f>K121+1</f>
        <v>4</v>
      </c>
      <c r="Q121" s="5" t="s">
        <v>13</v>
      </c>
      <c r="R121" s="6" t="s">
        <v>1</v>
      </c>
      <c r="S121" s="16"/>
      <c r="T121" s="5" t="s">
        <v>13</v>
      </c>
    </row>
    <row r="122" spans="1:26" x14ac:dyDescent="0.35">
      <c r="A122" s="2">
        <f>A121</f>
        <v>1</v>
      </c>
      <c r="B122" s="4">
        <f ca="1">E122</f>
        <v>9</v>
      </c>
      <c r="C122" s="7"/>
      <c r="D122" s="16"/>
      <c r="E122" s="4">
        <f ca="1">RANDBETWEEN(E120+1,10)</f>
        <v>9</v>
      </c>
      <c r="F122" s="2">
        <f>F121</f>
        <v>2</v>
      </c>
      <c r="G122" s="4">
        <f ca="1">J122</f>
        <v>8</v>
      </c>
      <c r="H122" s="7"/>
      <c r="I122" s="16"/>
      <c r="J122" s="4">
        <f ca="1">RANDBETWEEN(J120+1,10)</f>
        <v>8</v>
      </c>
      <c r="K122" s="2">
        <f>K121</f>
        <v>3</v>
      </c>
      <c r="L122" s="4">
        <f ca="1">O122</f>
        <v>8</v>
      </c>
      <c r="M122" s="7"/>
      <c r="N122" s="16"/>
      <c r="O122" s="4">
        <f ca="1">RANDBETWEEN(O120+1,10)</f>
        <v>8</v>
      </c>
      <c r="P122" s="2">
        <f>P121</f>
        <v>4</v>
      </c>
      <c r="Q122" s="4">
        <f ca="1">T122</f>
        <v>9</v>
      </c>
      <c r="R122" s="7"/>
      <c r="S122" s="16"/>
      <c r="T122" s="4">
        <f ca="1">RANDBETWEEN(T120+1,10)</f>
        <v>9</v>
      </c>
    </row>
    <row r="123" spans="1:26" ht="7.5" customHeight="1" x14ac:dyDescent="0.35">
      <c r="A123" s="2"/>
      <c r="F123" s="8"/>
      <c r="G123" s="8"/>
      <c r="H123" s="8"/>
      <c r="I123" s="8"/>
      <c r="J123" s="8"/>
      <c r="K123" s="8"/>
      <c r="L123" s="8"/>
    </row>
    <row r="124" spans="1:26" x14ac:dyDescent="0.35">
      <c r="A124" s="3" t="s">
        <v>28</v>
      </c>
      <c r="C124" s="4"/>
      <c r="D124" s="7"/>
      <c r="E124" s="4"/>
      <c r="F124" s="2"/>
      <c r="H124" s="4"/>
      <c r="I124" s="7"/>
      <c r="J124" s="4"/>
      <c r="K124" s="2"/>
      <c r="M124" s="4"/>
      <c r="N124" s="7"/>
      <c r="O124" s="4"/>
    </row>
    <row r="125" spans="1:26" ht="5" customHeight="1" x14ac:dyDescent="0.35">
      <c r="A125" s="2"/>
      <c r="F125" s="4"/>
      <c r="G125" s="4"/>
      <c r="H125" s="4"/>
      <c r="I125" s="4"/>
      <c r="J125" s="4"/>
      <c r="K125" s="4"/>
      <c r="L125" s="4"/>
      <c r="W125" s="21"/>
      <c r="X125" s="21"/>
      <c r="Y125" s="21"/>
      <c r="Z125" s="21"/>
    </row>
    <row r="126" spans="1:26" x14ac:dyDescent="0.35">
      <c r="B126" s="1" t="str">
        <f>CHAR(B127+96)&amp;") "</f>
        <v xml:space="preserve">a) </v>
      </c>
      <c r="C126" s="4">
        <f ca="1">RANDBETWEEN(1,C128-1)</f>
        <v>14</v>
      </c>
      <c r="D126" s="17">
        <f ca="1">VLOOKUP(B128,$W$128:$Z$135,3)</f>
        <v>4</v>
      </c>
      <c r="E126" s="4">
        <f ca="1">D126*C126</f>
        <v>56</v>
      </c>
      <c r="F126" s="4"/>
      <c r="G126" s="16">
        <f ca="1">E126/E128</f>
        <v>0.56000000000000005</v>
      </c>
      <c r="H126" s="16"/>
      <c r="L126" s="1" t="str">
        <f>CHAR(L127+96)&amp;") "</f>
        <v xml:space="preserve">b) </v>
      </c>
      <c r="M126" s="4">
        <f ca="1">RANDBETWEEN(1,M128-1)</f>
        <v>1</v>
      </c>
      <c r="N126" s="17">
        <f ca="1">VLOOKUP(L128,$W$128:$Z$135,3)</f>
        <v>5</v>
      </c>
      <c r="O126" s="4">
        <f ca="1">N126*M126</f>
        <v>5</v>
      </c>
      <c r="P126" s="4"/>
      <c r="Q126" s="16">
        <f ca="1">O126/O128</f>
        <v>0.5</v>
      </c>
      <c r="R126" s="16"/>
    </row>
    <row r="127" spans="1:26" ht="6.75" customHeight="1" x14ac:dyDescent="0.35">
      <c r="B127" s="2">
        <v>1</v>
      </c>
      <c r="C127" s="5" t="s">
        <v>13</v>
      </c>
      <c r="D127" s="6" t="s">
        <v>1</v>
      </c>
      <c r="E127" s="5" t="s">
        <v>13</v>
      </c>
      <c r="F127" s="6" t="s">
        <v>1</v>
      </c>
      <c r="G127" s="16"/>
      <c r="H127" s="16"/>
      <c r="I127" s="2">
        <v>1</v>
      </c>
      <c r="L127" s="2">
        <f>B127+1</f>
        <v>2</v>
      </c>
      <c r="M127" s="5" t="s">
        <v>13</v>
      </c>
      <c r="N127" s="6" t="s">
        <v>1</v>
      </c>
      <c r="O127" s="5" t="s">
        <v>13</v>
      </c>
      <c r="P127" s="6" t="s">
        <v>1</v>
      </c>
      <c r="Q127" s="16"/>
      <c r="R127" s="16"/>
    </row>
    <row r="128" spans="1:26" x14ac:dyDescent="0.35">
      <c r="B128" s="2">
        <f ca="1">RANDBETWEEN(1,8)</f>
        <v>5</v>
      </c>
      <c r="C128" s="4">
        <f ca="1">VLOOKUP(B128,$W$128:$Z$135,2)</f>
        <v>25</v>
      </c>
      <c r="D128" s="7"/>
      <c r="E128" s="4">
        <f ca="1">C128*D126</f>
        <v>100</v>
      </c>
      <c r="F128" s="4"/>
      <c r="G128" s="16"/>
      <c r="H128" s="16"/>
      <c r="I128" s="2">
        <f ca="1">RANDBETWEEN(1,5)</f>
        <v>1</v>
      </c>
      <c r="L128" s="2">
        <f ca="1">RANDBETWEEN(1,8)</f>
        <v>1</v>
      </c>
      <c r="M128" s="4">
        <f ca="1">VLOOKUP(L128,$W$128:$Z$135,2)</f>
        <v>2</v>
      </c>
      <c r="N128" s="7"/>
      <c r="O128" s="4">
        <f ca="1">M128*N126</f>
        <v>10</v>
      </c>
      <c r="P128" s="4"/>
      <c r="Q128" s="16"/>
      <c r="R128" s="16"/>
      <c r="W128" s="21">
        <v>1</v>
      </c>
      <c r="X128" s="21">
        <v>2</v>
      </c>
      <c r="Y128" s="21">
        <v>5</v>
      </c>
      <c r="Z128" s="21">
        <v>10</v>
      </c>
    </row>
    <row r="129" spans="1:26" ht="5" customHeight="1" x14ac:dyDescent="0.35">
      <c r="A129" s="2"/>
      <c r="F129" s="4"/>
      <c r="G129" s="4"/>
      <c r="H129" s="4"/>
      <c r="I129" s="4"/>
      <c r="J129" s="4"/>
      <c r="K129" s="4"/>
      <c r="L129" s="4"/>
      <c r="W129" s="21">
        <v>2</v>
      </c>
      <c r="X129" s="21">
        <v>4</v>
      </c>
      <c r="Y129" s="21">
        <v>25</v>
      </c>
      <c r="Z129" s="21">
        <v>100</v>
      </c>
    </row>
    <row r="130" spans="1:26" x14ac:dyDescent="0.35">
      <c r="B130" s="1" t="str">
        <f>CHAR(B131+96)&amp;") "</f>
        <v xml:space="preserve">c) </v>
      </c>
      <c r="C130" s="16" t="str">
        <f ca="1">E130/E132&amp;" ="</f>
        <v>0,95 =</v>
      </c>
      <c r="D130" s="16"/>
      <c r="E130" s="4">
        <f ca="1">IF(MOD(F130,10)=0,F130-1,F130)</f>
        <v>95</v>
      </c>
      <c r="F130" s="8">
        <f ca="1">RANDBETWEEN(2,E132-1)</f>
        <v>95</v>
      </c>
      <c r="G130" s="15">
        <f ca="1">IF(F132&lt;&gt;"",E130/F132,"")</f>
        <v>19</v>
      </c>
      <c r="H130" s="15"/>
      <c r="L130" s="1" t="str">
        <f>CHAR(L131+96)&amp;") "</f>
        <v xml:space="preserve">d) </v>
      </c>
      <c r="M130" s="16" t="str">
        <f ca="1">O130/O132&amp;" ="</f>
        <v>0,005 =</v>
      </c>
      <c r="N130" s="16"/>
      <c r="O130" s="4">
        <f ca="1">IF(MOD(P130,10)=0,P130-1,P130)</f>
        <v>5</v>
      </c>
      <c r="P130" s="8">
        <f ca="1">RANDBETWEEN(2,O132-1)</f>
        <v>5</v>
      </c>
      <c r="Q130" s="15">
        <f ca="1">IF(P132&lt;&gt;"",O130/P132,"")</f>
        <v>1</v>
      </c>
      <c r="R130" s="15"/>
      <c r="W130" s="21">
        <v>3</v>
      </c>
      <c r="X130" s="21">
        <v>5</v>
      </c>
      <c r="Y130" s="21">
        <v>2</v>
      </c>
      <c r="Z130" s="21">
        <v>10</v>
      </c>
    </row>
    <row r="131" spans="1:26" x14ac:dyDescent="0.35">
      <c r="B131" s="2">
        <v>3</v>
      </c>
      <c r="C131" s="16"/>
      <c r="D131" s="16"/>
      <c r="E131" s="5" t="s">
        <v>13</v>
      </c>
      <c r="F131" s="6" t="s">
        <v>1</v>
      </c>
      <c r="G131" s="19" t="s">
        <v>13</v>
      </c>
      <c r="H131" s="19"/>
      <c r="L131" s="2">
        <v>4</v>
      </c>
      <c r="M131" s="16"/>
      <c r="N131" s="16"/>
      <c r="O131" s="5" t="s">
        <v>13</v>
      </c>
      <c r="P131" s="6" t="s">
        <v>1</v>
      </c>
      <c r="Q131" s="19" t="s">
        <v>13</v>
      </c>
      <c r="R131" s="19"/>
      <c r="W131" s="21">
        <v>4</v>
      </c>
      <c r="X131" s="21">
        <v>20</v>
      </c>
      <c r="Y131" s="21">
        <v>5</v>
      </c>
      <c r="Z131" s="21">
        <v>100</v>
      </c>
    </row>
    <row r="132" spans="1:26" x14ac:dyDescent="0.35">
      <c r="B132" s="2">
        <f ca="1">RANDBETWEEN(1,8)</f>
        <v>1</v>
      </c>
      <c r="C132" s="16"/>
      <c r="D132" s="16"/>
      <c r="E132" s="4">
        <f ca="1">10^RANDBETWEEN(1,3)</f>
        <v>100</v>
      </c>
      <c r="F132" s="18">
        <f ca="1">IF(GCD(E130,E132)&gt;1,GCD(E130,E132),"")</f>
        <v>5</v>
      </c>
      <c r="G132" s="20">
        <f ca="1">IF(F132&lt;&gt;"",E132/F132,"")</f>
        <v>20</v>
      </c>
      <c r="H132" s="20"/>
      <c r="L132" s="2">
        <f ca="1">RANDBETWEEN(1,8)</f>
        <v>4</v>
      </c>
      <c r="M132" s="16"/>
      <c r="N132" s="16"/>
      <c r="O132" s="4">
        <f ca="1">10^RANDBETWEEN(1,3)</f>
        <v>1000</v>
      </c>
      <c r="P132" s="18">
        <f ca="1">IF(GCD(O130,O132)&gt;1,GCD(O130,O132),"")</f>
        <v>5</v>
      </c>
      <c r="Q132" s="20">
        <f ca="1">IF(P132&lt;&gt;"",O132/P132,"")</f>
        <v>200</v>
      </c>
      <c r="R132" s="20"/>
      <c r="W132" s="21">
        <v>5</v>
      </c>
      <c r="X132" s="21">
        <v>25</v>
      </c>
      <c r="Y132" s="21">
        <v>4</v>
      </c>
      <c r="Z132" s="21">
        <v>100</v>
      </c>
    </row>
    <row r="133" spans="1:26" ht="5" customHeight="1" x14ac:dyDescent="0.35">
      <c r="W133" s="21">
        <v>6</v>
      </c>
      <c r="X133" s="21">
        <v>50</v>
      </c>
      <c r="Y133" s="21">
        <v>2</v>
      </c>
      <c r="Z133" s="21">
        <v>100</v>
      </c>
    </row>
    <row r="134" spans="1:26" x14ac:dyDescent="0.35">
      <c r="W134" s="21">
        <v>7</v>
      </c>
      <c r="X134" s="21">
        <v>8</v>
      </c>
      <c r="Y134" s="21">
        <v>125</v>
      </c>
      <c r="Z134" s="21">
        <v>1000</v>
      </c>
    </row>
    <row r="135" spans="1:26" x14ac:dyDescent="0.35">
      <c r="W135" s="21">
        <v>8</v>
      </c>
      <c r="X135" s="21">
        <v>125</v>
      </c>
      <c r="Y135" s="21">
        <v>8</v>
      </c>
      <c r="Z135" s="21"/>
    </row>
  </sheetData>
  <mergeCells count="40">
    <mergeCell ref="G126:H128"/>
    <mergeCell ref="Q126:R128"/>
    <mergeCell ref="G130:H130"/>
    <mergeCell ref="M130:N132"/>
    <mergeCell ref="Q130:R130"/>
    <mergeCell ref="G131:H131"/>
    <mergeCell ref="Q131:R131"/>
    <mergeCell ref="G132:H132"/>
    <mergeCell ref="Q132:R132"/>
    <mergeCell ref="S120:S122"/>
    <mergeCell ref="D53:D55"/>
    <mergeCell ref="I53:I55"/>
    <mergeCell ref="N53:N55"/>
    <mergeCell ref="S53:S55"/>
    <mergeCell ref="G59:H61"/>
    <mergeCell ref="C63:D65"/>
    <mergeCell ref="Q59:R61"/>
    <mergeCell ref="M63:N65"/>
    <mergeCell ref="Q63:R63"/>
    <mergeCell ref="Q64:R64"/>
    <mergeCell ref="Q65:R65"/>
    <mergeCell ref="G64:H64"/>
    <mergeCell ref="G63:H63"/>
    <mergeCell ref="D120:D122"/>
    <mergeCell ref="I120:I122"/>
    <mergeCell ref="N120:N122"/>
    <mergeCell ref="C130:D132"/>
    <mergeCell ref="W7:X7"/>
    <mergeCell ref="W5:X6"/>
    <mergeCell ref="A1:U1"/>
    <mergeCell ref="A67:U67"/>
    <mergeCell ref="B114:B116"/>
    <mergeCell ref="G114:G116"/>
    <mergeCell ref="L114:L116"/>
    <mergeCell ref="Q114:Q116"/>
    <mergeCell ref="B47:B49"/>
    <mergeCell ref="G47:G49"/>
    <mergeCell ref="L47:L49"/>
    <mergeCell ref="Q47:Q49"/>
    <mergeCell ref="G65:H65"/>
  </mergeCells>
  <hyperlinks>
    <hyperlink ref="A67" r:id="rId1" xr:uid="{00000000-0004-0000-0000-000000000000}"/>
  </hyperlinks>
  <pageMargins left="0.62992125984251968" right="0.23622047244094488" top="0.55118110236220474" bottom="0.55118110236220474" header="0.31496062992125984" footer="0.31496062992125984"/>
  <pageSetup paperSize="9" orientation="portrait" r:id="rId2"/>
  <rowBreaks count="1" manualBreakCount="1">
    <brk id="6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28"/>
  <sheetViews>
    <sheetView topLeftCell="A57" workbookViewId="0">
      <selection activeCell="J67" sqref="J67"/>
    </sheetView>
  </sheetViews>
  <sheetFormatPr baseColWidth="10" defaultRowHeight="14.5" x14ac:dyDescent="0.35"/>
  <sheetData>
    <row r="1" spans="1:8" x14ac:dyDescent="0.35">
      <c r="A1" t="s">
        <v>5</v>
      </c>
    </row>
    <row r="3" spans="1:8" x14ac:dyDescent="0.35">
      <c r="C3" t="s">
        <v>2</v>
      </c>
      <c r="D3" t="s">
        <v>3</v>
      </c>
      <c r="E3" t="s">
        <v>4</v>
      </c>
      <c r="F3" t="s">
        <v>2</v>
      </c>
      <c r="G3" t="s">
        <v>3</v>
      </c>
    </row>
    <row r="4" spans="1:8" x14ac:dyDescent="0.35">
      <c r="A4">
        <f ca="1">RANK(B4,$B$4:$B$18)</f>
        <v>11</v>
      </c>
      <c r="B4">
        <f ca="1">RAND()</f>
        <v>0.39810163251590824</v>
      </c>
      <c r="C4">
        <f ca="1">F4*E4</f>
        <v>63</v>
      </c>
      <c r="D4">
        <f ca="1">G4*E4</f>
        <v>81</v>
      </c>
      <c r="E4">
        <f ca="1">ROUND(RAND()*8+2,0)</f>
        <v>9</v>
      </c>
      <c r="F4">
        <f ca="1">ROUND(RAND()*10+2,0)</f>
        <v>7</v>
      </c>
      <c r="G4">
        <f ca="1">IF(H4=F4,F4+1,H4)</f>
        <v>9</v>
      </c>
      <c r="H4">
        <f ca="1">ROUND(RAND()*10+1,0)</f>
        <v>9</v>
      </c>
    </row>
    <row r="5" spans="1:8" x14ac:dyDescent="0.35">
      <c r="A5">
        <f t="shared" ref="A5:A18" ca="1" si="0">RANK(B5,$B$4:$B$18)</f>
        <v>4</v>
      </c>
      <c r="B5">
        <f t="shared" ref="B5:B18" ca="1" si="1">RAND()</f>
        <v>0.78608593616474687</v>
      </c>
      <c r="C5">
        <f t="shared" ref="C5:C18" ca="1" si="2">F5*E5</f>
        <v>30</v>
      </c>
      <c r="D5">
        <f t="shared" ref="D5:D18" ca="1" si="3">G5*E5</f>
        <v>40</v>
      </c>
      <c r="E5">
        <f t="shared" ref="E5:E18" ca="1" si="4">ROUND(RAND()*8+2,0)</f>
        <v>10</v>
      </c>
      <c r="F5">
        <f t="shared" ref="F5:F18" ca="1" si="5">ROUND(RAND()*10+2,0)</f>
        <v>3</v>
      </c>
      <c r="G5">
        <f t="shared" ref="G5:G18" ca="1" si="6">IF(H5=F5,F5+1,H5)</f>
        <v>4</v>
      </c>
      <c r="H5">
        <f t="shared" ref="H5:H18" ca="1" si="7">ROUND(RAND()*10+1,0)</f>
        <v>4</v>
      </c>
    </row>
    <row r="6" spans="1:8" x14ac:dyDescent="0.35">
      <c r="A6">
        <f t="shared" ca="1" si="0"/>
        <v>3</v>
      </c>
      <c r="B6">
        <f t="shared" ca="1" si="1"/>
        <v>0.95321536986527489</v>
      </c>
      <c r="C6">
        <f t="shared" ca="1" si="2"/>
        <v>63</v>
      </c>
      <c r="D6">
        <f t="shared" ca="1" si="3"/>
        <v>81</v>
      </c>
      <c r="E6">
        <f t="shared" ca="1" si="4"/>
        <v>9</v>
      </c>
      <c r="F6">
        <f t="shared" ca="1" si="5"/>
        <v>7</v>
      </c>
      <c r="G6">
        <f t="shared" ca="1" si="6"/>
        <v>9</v>
      </c>
      <c r="H6">
        <f t="shared" ca="1" si="7"/>
        <v>9</v>
      </c>
    </row>
    <row r="7" spans="1:8" x14ac:dyDescent="0.35">
      <c r="A7">
        <f t="shared" ca="1" si="0"/>
        <v>9</v>
      </c>
      <c r="B7">
        <f t="shared" ca="1" si="1"/>
        <v>0.4394070064688268</v>
      </c>
      <c r="C7">
        <f t="shared" ca="1" si="2"/>
        <v>6</v>
      </c>
      <c r="D7">
        <f t="shared" ca="1" si="3"/>
        <v>18</v>
      </c>
      <c r="E7">
        <f t="shared" ca="1" si="4"/>
        <v>2</v>
      </c>
      <c r="F7">
        <f t="shared" ca="1" si="5"/>
        <v>3</v>
      </c>
      <c r="G7">
        <f t="shared" ca="1" si="6"/>
        <v>9</v>
      </c>
      <c r="H7">
        <f t="shared" ca="1" si="7"/>
        <v>9</v>
      </c>
    </row>
    <row r="8" spans="1:8" x14ac:dyDescent="0.35">
      <c r="A8">
        <f t="shared" ca="1" si="0"/>
        <v>15</v>
      </c>
      <c r="B8">
        <f t="shared" ca="1" si="1"/>
        <v>2.7255351404256167E-3</v>
      </c>
      <c r="C8">
        <f t="shared" ca="1" si="2"/>
        <v>63</v>
      </c>
      <c r="D8">
        <f t="shared" ca="1" si="3"/>
        <v>42</v>
      </c>
      <c r="E8">
        <f t="shared" ca="1" si="4"/>
        <v>7</v>
      </c>
      <c r="F8">
        <f t="shared" ca="1" si="5"/>
        <v>9</v>
      </c>
      <c r="G8">
        <f t="shared" ca="1" si="6"/>
        <v>6</v>
      </c>
      <c r="H8">
        <f t="shared" ca="1" si="7"/>
        <v>6</v>
      </c>
    </row>
    <row r="9" spans="1:8" x14ac:dyDescent="0.35">
      <c r="A9">
        <f t="shared" ca="1" si="0"/>
        <v>12</v>
      </c>
      <c r="B9">
        <f t="shared" ca="1" si="1"/>
        <v>0.30725417247975539</v>
      </c>
      <c r="C9">
        <f t="shared" ca="1" si="2"/>
        <v>35</v>
      </c>
      <c r="D9">
        <f t="shared" ca="1" si="3"/>
        <v>45</v>
      </c>
      <c r="E9">
        <f t="shared" ca="1" si="4"/>
        <v>5</v>
      </c>
      <c r="F9">
        <f t="shared" ca="1" si="5"/>
        <v>7</v>
      </c>
      <c r="G9">
        <f t="shared" ca="1" si="6"/>
        <v>9</v>
      </c>
      <c r="H9">
        <f t="shared" ca="1" si="7"/>
        <v>9</v>
      </c>
    </row>
    <row r="10" spans="1:8" x14ac:dyDescent="0.35">
      <c r="A10">
        <f t="shared" ca="1" si="0"/>
        <v>1</v>
      </c>
      <c r="B10">
        <f t="shared" ca="1" si="1"/>
        <v>0.96479241049836539</v>
      </c>
      <c r="C10">
        <f t="shared" ca="1" si="2"/>
        <v>6</v>
      </c>
      <c r="D10">
        <f t="shared" ca="1" si="3"/>
        <v>18</v>
      </c>
      <c r="E10">
        <f t="shared" ca="1" si="4"/>
        <v>3</v>
      </c>
      <c r="F10">
        <f t="shared" ca="1" si="5"/>
        <v>2</v>
      </c>
      <c r="G10">
        <f t="shared" ca="1" si="6"/>
        <v>6</v>
      </c>
      <c r="H10">
        <f t="shared" ca="1" si="7"/>
        <v>6</v>
      </c>
    </row>
    <row r="11" spans="1:8" x14ac:dyDescent="0.35">
      <c r="A11">
        <f t="shared" ca="1" si="0"/>
        <v>2</v>
      </c>
      <c r="B11">
        <f t="shared" ca="1" si="1"/>
        <v>0.9627053856868597</v>
      </c>
      <c r="C11">
        <f t="shared" ca="1" si="2"/>
        <v>54</v>
      </c>
      <c r="D11">
        <f t="shared" ca="1" si="3"/>
        <v>18</v>
      </c>
      <c r="E11">
        <f t="shared" ca="1" si="4"/>
        <v>9</v>
      </c>
      <c r="F11">
        <f t="shared" ca="1" si="5"/>
        <v>6</v>
      </c>
      <c r="G11">
        <f t="shared" ca="1" si="6"/>
        <v>2</v>
      </c>
      <c r="H11">
        <f t="shared" ca="1" si="7"/>
        <v>2</v>
      </c>
    </row>
    <row r="12" spans="1:8" x14ac:dyDescent="0.35">
      <c r="A12">
        <f t="shared" ca="1" si="0"/>
        <v>14</v>
      </c>
      <c r="B12">
        <f t="shared" ca="1" si="1"/>
        <v>0.15054038671028669</v>
      </c>
      <c r="C12">
        <f t="shared" ca="1" si="2"/>
        <v>81</v>
      </c>
      <c r="D12">
        <f t="shared" ca="1" si="3"/>
        <v>54</v>
      </c>
      <c r="E12">
        <f t="shared" ca="1" si="4"/>
        <v>9</v>
      </c>
      <c r="F12">
        <f t="shared" ca="1" si="5"/>
        <v>9</v>
      </c>
      <c r="G12">
        <f t="shared" ca="1" si="6"/>
        <v>6</v>
      </c>
      <c r="H12">
        <f t="shared" ca="1" si="7"/>
        <v>6</v>
      </c>
    </row>
    <row r="13" spans="1:8" x14ac:dyDescent="0.35">
      <c r="A13">
        <f t="shared" ca="1" si="0"/>
        <v>6</v>
      </c>
      <c r="B13">
        <f t="shared" ca="1" si="1"/>
        <v>0.61676452184352937</v>
      </c>
      <c r="C13">
        <f t="shared" ca="1" si="2"/>
        <v>90</v>
      </c>
      <c r="D13">
        <f t="shared" ca="1" si="3"/>
        <v>72</v>
      </c>
      <c r="E13">
        <f t="shared" ca="1" si="4"/>
        <v>9</v>
      </c>
      <c r="F13">
        <f t="shared" ca="1" si="5"/>
        <v>10</v>
      </c>
      <c r="G13">
        <f t="shared" ca="1" si="6"/>
        <v>8</v>
      </c>
      <c r="H13">
        <f t="shared" ca="1" si="7"/>
        <v>8</v>
      </c>
    </row>
    <row r="14" spans="1:8" x14ac:dyDescent="0.35">
      <c r="A14">
        <f t="shared" ca="1" si="0"/>
        <v>8</v>
      </c>
      <c r="B14">
        <f t="shared" ca="1" si="1"/>
        <v>0.50915179548225031</v>
      </c>
      <c r="C14">
        <f t="shared" ca="1" si="2"/>
        <v>42</v>
      </c>
      <c r="D14">
        <f t="shared" ca="1" si="3"/>
        <v>14</v>
      </c>
      <c r="E14">
        <f t="shared" ca="1" si="4"/>
        <v>7</v>
      </c>
      <c r="F14">
        <f t="shared" ca="1" si="5"/>
        <v>6</v>
      </c>
      <c r="G14">
        <f t="shared" ca="1" si="6"/>
        <v>2</v>
      </c>
      <c r="H14">
        <f t="shared" ca="1" si="7"/>
        <v>2</v>
      </c>
    </row>
    <row r="15" spans="1:8" x14ac:dyDescent="0.35">
      <c r="A15">
        <f t="shared" ca="1" si="0"/>
        <v>5</v>
      </c>
      <c r="B15">
        <f t="shared" ca="1" si="1"/>
        <v>0.68640438877669241</v>
      </c>
      <c r="C15">
        <f t="shared" ca="1" si="2"/>
        <v>24</v>
      </c>
      <c r="D15">
        <f t="shared" ca="1" si="3"/>
        <v>4</v>
      </c>
      <c r="E15">
        <f t="shared" ca="1" si="4"/>
        <v>4</v>
      </c>
      <c r="F15">
        <f t="shared" ca="1" si="5"/>
        <v>6</v>
      </c>
      <c r="G15">
        <f t="shared" ca="1" si="6"/>
        <v>1</v>
      </c>
      <c r="H15">
        <f t="shared" ca="1" si="7"/>
        <v>1</v>
      </c>
    </row>
    <row r="16" spans="1:8" x14ac:dyDescent="0.35">
      <c r="A16">
        <f t="shared" ca="1" si="0"/>
        <v>7</v>
      </c>
      <c r="B16">
        <f t="shared" ca="1" si="1"/>
        <v>0.57079349264922818</v>
      </c>
      <c r="C16">
        <f t="shared" ca="1" si="2"/>
        <v>15</v>
      </c>
      <c r="D16">
        <f t="shared" ca="1" si="3"/>
        <v>18</v>
      </c>
      <c r="E16">
        <f t="shared" ca="1" si="4"/>
        <v>3</v>
      </c>
      <c r="F16">
        <f t="shared" ca="1" si="5"/>
        <v>5</v>
      </c>
      <c r="G16">
        <f t="shared" ca="1" si="6"/>
        <v>6</v>
      </c>
      <c r="H16">
        <f t="shared" ca="1" si="7"/>
        <v>5</v>
      </c>
    </row>
    <row r="17" spans="1:8" x14ac:dyDescent="0.35">
      <c r="A17">
        <f t="shared" ca="1" si="0"/>
        <v>13</v>
      </c>
      <c r="B17">
        <f t="shared" ca="1" si="1"/>
        <v>0.21984021357190864</v>
      </c>
      <c r="C17">
        <f t="shared" ca="1" si="2"/>
        <v>30</v>
      </c>
      <c r="D17">
        <f t="shared" ca="1" si="3"/>
        <v>20</v>
      </c>
      <c r="E17">
        <f t="shared" ca="1" si="4"/>
        <v>5</v>
      </c>
      <c r="F17">
        <f t="shared" ca="1" si="5"/>
        <v>6</v>
      </c>
      <c r="G17">
        <f t="shared" ca="1" si="6"/>
        <v>4</v>
      </c>
      <c r="H17">
        <f t="shared" ca="1" si="7"/>
        <v>4</v>
      </c>
    </row>
    <row r="18" spans="1:8" x14ac:dyDescent="0.35">
      <c r="A18">
        <f t="shared" ca="1" si="0"/>
        <v>10</v>
      </c>
      <c r="B18">
        <f t="shared" ca="1" si="1"/>
        <v>0.43204447357793485</v>
      </c>
      <c r="C18">
        <f t="shared" ca="1" si="2"/>
        <v>70</v>
      </c>
      <c r="D18">
        <f t="shared" ca="1" si="3"/>
        <v>56</v>
      </c>
      <c r="E18">
        <f t="shared" ca="1" si="4"/>
        <v>7</v>
      </c>
      <c r="F18">
        <f t="shared" ca="1" si="5"/>
        <v>10</v>
      </c>
      <c r="G18">
        <f t="shared" ca="1" si="6"/>
        <v>8</v>
      </c>
      <c r="H18">
        <f t="shared" ca="1" si="7"/>
        <v>8</v>
      </c>
    </row>
    <row r="21" spans="1:8" x14ac:dyDescent="0.35">
      <c r="A21" t="s">
        <v>7</v>
      </c>
    </row>
    <row r="22" spans="1:8" x14ac:dyDescent="0.35">
      <c r="C22" t="s">
        <v>2</v>
      </c>
      <c r="D22" t="s">
        <v>3</v>
      </c>
      <c r="E22" t="s">
        <v>4</v>
      </c>
      <c r="F22" t="s">
        <v>2</v>
      </c>
      <c r="G22" t="s">
        <v>3</v>
      </c>
    </row>
    <row r="23" spans="1:8" x14ac:dyDescent="0.35">
      <c r="A23">
        <f ca="1">RANK(B23,$B$23:$B$37)</f>
        <v>5</v>
      </c>
      <c r="B23">
        <f ca="1">RAND()</f>
        <v>0.87224841578000956</v>
      </c>
      <c r="C23">
        <f ca="1">F23*E23</f>
        <v>80</v>
      </c>
      <c r="D23">
        <f ca="1">G23*E23</f>
        <v>10</v>
      </c>
      <c r="E23">
        <f ca="1">ROUND(RAND()*8+2,0)</f>
        <v>10</v>
      </c>
      <c r="F23">
        <f ca="1">ROUND(RAND()*10+2,0)</f>
        <v>8</v>
      </c>
      <c r="G23">
        <f ca="1">IF(H23=F23,F23+1,H23)</f>
        <v>1</v>
      </c>
      <c r="H23">
        <f ca="1">ROUND(RAND()*10+1,0)</f>
        <v>1</v>
      </c>
    </row>
    <row r="24" spans="1:8" x14ac:dyDescent="0.35">
      <c r="A24">
        <f t="shared" ref="A24:A37" ca="1" si="8">RANK(B24,$B$23:$B$37)</f>
        <v>8</v>
      </c>
      <c r="B24">
        <f t="shared" ref="B24:B37" ca="1" si="9">RAND()</f>
        <v>0.52128360909728533</v>
      </c>
      <c r="C24">
        <f t="shared" ref="C24:C37" ca="1" si="10">F24*E24</f>
        <v>24</v>
      </c>
      <c r="D24">
        <f t="shared" ref="D24:D37" ca="1" si="11">G24*E24</f>
        <v>12</v>
      </c>
      <c r="E24">
        <f t="shared" ref="E24:E37" ca="1" si="12">ROUND(RAND()*8+2,0)</f>
        <v>3</v>
      </c>
      <c r="F24">
        <f t="shared" ref="F24:F37" ca="1" si="13">ROUND(RAND()*10+2,0)</f>
        <v>8</v>
      </c>
      <c r="G24">
        <f t="shared" ref="G24:G37" ca="1" si="14">IF(H24=F24,F24+1,H24)</f>
        <v>4</v>
      </c>
      <c r="H24">
        <f t="shared" ref="H24:H37" ca="1" si="15">ROUND(RAND()*10+1,0)</f>
        <v>4</v>
      </c>
    </row>
    <row r="25" spans="1:8" x14ac:dyDescent="0.35">
      <c r="A25">
        <f t="shared" ca="1" si="8"/>
        <v>9</v>
      </c>
      <c r="B25">
        <f t="shared" ca="1" si="9"/>
        <v>0.42104521828748065</v>
      </c>
      <c r="C25">
        <f t="shared" ca="1" si="10"/>
        <v>24</v>
      </c>
      <c r="D25">
        <f t="shared" ca="1" si="11"/>
        <v>8</v>
      </c>
      <c r="E25">
        <f t="shared" ca="1" si="12"/>
        <v>4</v>
      </c>
      <c r="F25">
        <f t="shared" ca="1" si="13"/>
        <v>6</v>
      </c>
      <c r="G25">
        <f t="shared" ca="1" si="14"/>
        <v>2</v>
      </c>
      <c r="H25">
        <f t="shared" ca="1" si="15"/>
        <v>2</v>
      </c>
    </row>
    <row r="26" spans="1:8" x14ac:dyDescent="0.35">
      <c r="A26">
        <f t="shared" ca="1" si="8"/>
        <v>13</v>
      </c>
      <c r="B26">
        <f t="shared" ca="1" si="9"/>
        <v>0.27412061728419257</v>
      </c>
      <c r="C26">
        <f t="shared" ca="1" si="10"/>
        <v>84</v>
      </c>
      <c r="D26">
        <f t="shared" ca="1" si="11"/>
        <v>28</v>
      </c>
      <c r="E26">
        <f t="shared" ca="1" si="12"/>
        <v>7</v>
      </c>
      <c r="F26">
        <f t="shared" ca="1" si="13"/>
        <v>12</v>
      </c>
      <c r="G26">
        <f t="shared" ca="1" si="14"/>
        <v>4</v>
      </c>
      <c r="H26">
        <f t="shared" ca="1" si="15"/>
        <v>4</v>
      </c>
    </row>
    <row r="27" spans="1:8" x14ac:dyDescent="0.35">
      <c r="A27">
        <f t="shared" ca="1" si="8"/>
        <v>2</v>
      </c>
      <c r="B27">
        <f t="shared" ca="1" si="9"/>
        <v>0.9059304016020493</v>
      </c>
      <c r="C27">
        <f t="shared" ca="1" si="10"/>
        <v>24</v>
      </c>
      <c r="D27">
        <f t="shared" ca="1" si="11"/>
        <v>12</v>
      </c>
      <c r="E27">
        <f t="shared" ca="1" si="12"/>
        <v>2</v>
      </c>
      <c r="F27">
        <f t="shared" ca="1" si="13"/>
        <v>12</v>
      </c>
      <c r="G27">
        <f t="shared" ca="1" si="14"/>
        <v>6</v>
      </c>
      <c r="H27">
        <f t="shared" ca="1" si="15"/>
        <v>6</v>
      </c>
    </row>
    <row r="28" spans="1:8" x14ac:dyDescent="0.35">
      <c r="A28">
        <f t="shared" ca="1" si="8"/>
        <v>10</v>
      </c>
      <c r="B28">
        <f t="shared" ca="1" si="9"/>
        <v>0.35836620939989905</v>
      </c>
      <c r="C28">
        <f t="shared" ca="1" si="10"/>
        <v>100</v>
      </c>
      <c r="D28">
        <f t="shared" ca="1" si="11"/>
        <v>50</v>
      </c>
      <c r="E28">
        <f t="shared" ca="1" si="12"/>
        <v>10</v>
      </c>
      <c r="F28">
        <f t="shared" ca="1" si="13"/>
        <v>10</v>
      </c>
      <c r="G28">
        <f t="shared" ca="1" si="14"/>
        <v>5</v>
      </c>
      <c r="H28">
        <f t="shared" ca="1" si="15"/>
        <v>5</v>
      </c>
    </row>
    <row r="29" spans="1:8" x14ac:dyDescent="0.35">
      <c r="A29">
        <f t="shared" ca="1" si="8"/>
        <v>1</v>
      </c>
      <c r="B29">
        <f t="shared" ca="1" si="9"/>
        <v>0.97674731965308614</v>
      </c>
      <c r="C29">
        <f t="shared" ca="1" si="10"/>
        <v>45</v>
      </c>
      <c r="D29">
        <f t="shared" ca="1" si="11"/>
        <v>27</v>
      </c>
      <c r="E29">
        <f t="shared" ca="1" si="12"/>
        <v>9</v>
      </c>
      <c r="F29">
        <f t="shared" ca="1" si="13"/>
        <v>5</v>
      </c>
      <c r="G29">
        <f t="shared" ca="1" si="14"/>
        <v>3</v>
      </c>
      <c r="H29">
        <f t="shared" ca="1" si="15"/>
        <v>3</v>
      </c>
    </row>
    <row r="30" spans="1:8" x14ac:dyDescent="0.35">
      <c r="A30">
        <f t="shared" ca="1" si="8"/>
        <v>4</v>
      </c>
      <c r="B30">
        <f t="shared" ca="1" si="9"/>
        <v>0.88850363414536393</v>
      </c>
      <c r="C30">
        <f t="shared" ca="1" si="10"/>
        <v>21</v>
      </c>
      <c r="D30">
        <f t="shared" ca="1" si="11"/>
        <v>24</v>
      </c>
      <c r="E30">
        <f t="shared" ca="1" si="12"/>
        <v>3</v>
      </c>
      <c r="F30">
        <f t="shared" ca="1" si="13"/>
        <v>7</v>
      </c>
      <c r="G30">
        <f t="shared" ca="1" si="14"/>
        <v>8</v>
      </c>
      <c r="H30">
        <f t="shared" ca="1" si="15"/>
        <v>8</v>
      </c>
    </row>
    <row r="31" spans="1:8" x14ac:dyDescent="0.35">
      <c r="A31">
        <f t="shared" ca="1" si="8"/>
        <v>15</v>
      </c>
      <c r="B31">
        <f t="shared" ca="1" si="9"/>
        <v>6.0257667737312337E-3</v>
      </c>
      <c r="C31">
        <f t="shared" ca="1" si="10"/>
        <v>9</v>
      </c>
      <c r="D31">
        <f t="shared" ca="1" si="11"/>
        <v>33</v>
      </c>
      <c r="E31">
        <f t="shared" ca="1" si="12"/>
        <v>3</v>
      </c>
      <c r="F31">
        <f t="shared" ca="1" si="13"/>
        <v>3</v>
      </c>
      <c r="G31">
        <f t="shared" ca="1" si="14"/>
        <v>11</v>
      </c>
      <c r="H31">
        <f t="shared" ca="1" si="15"/>
        <v>11</v>
      </c>
    </row>
    <row r="32" spans="1:8" x14ac:dyDescent="0.35">
      <c r="A32">
        <f t="shared" ca="1" si="8"/>
        <v>7</v>
      </c>
      <c r="B32">
        <f t="shared" ca="1" si="9"/>
        <v>0.59515708337006923</v>
      </c>
      <c r="C32">
        <f t="shared" ca="1" si="10"/>
        <v>100</v>
      </c>
      <c r="D32">
        <f t="shared" ca="1" si="11"/>
        <v>110</v>
      </c>
      <c r="E32">
        <f t="shared" ca="1" si="12"/>
        <v>10</v>
      </c>
      <c r="F32">
        <f t="shared" ca="1" si="13"/>
        <v>10</v>
      </c>
      <c r="G32">
        <f t="shared" ca="1" si="14"/>
        <v>11</v>
      </c>
      <c r="H32">
        <f t="shared" ca="1" si="15"/>
        <v>11</v>
      </c>
    </row>
    <row r="33" spans="1:11" x14ac:dyDescent="0.35">
      <c r="A33">
        <f t="shared" ca="1" si="8"/>
        <v>6</v>
      </c>
      <c r="B33">
        <f t="shared" ca="1" si="9"/>
        <v>0.65244212371580035</v>
      </c>
      <c r="C33">
        <f t="shared" ca="1" si="10"/>
        <v>30</v>
      </c>
      <c r="D33">
        <f t="shared" ca="1" si="11"/>
        <v>54</v>
      </c>
      <c r="E33">
        <f t="shared" ca="1" si="12"/>
        <v>6</v>
      </c>
      <c r="F33">
        <f t="shared" ca="1" si="13"/>
        <v>5</v>
      </c>
      <c r="G33">
        <f t="shared" ca="1" si="14"/>
        <v>9</v>
      </c>
      <c r="H33">
        <f t="shared" ca="1" si="15"/>
        <v>9</v>
      </c>
    </row>
    <row r="34" spans="1:11" x14ac:dyDescent="0.35">
      <c r="A34">
        <f t="shared" ca="1" si="8"/>
        <v>3</v>
      </c>
      <c r="B34">
        <f t="shared" ca="1" si="9"/>
        <v>0.90554242124821704</v>
      </c>
      <c r="C34">
        <f t="shared" ca="1" si="10"/>
        <v>36</v>
      </c>
      <c r="D34">
        <f t="shared" ca="1" si="11"/>
        <v>12</v>
      </c>
      <c r="E34">
        <f t="shared" ca="1" si="12"/>
        <v>4</v>
      </c>
      <c r="F34">
        <f t="shared" ca="1" si="13"/>
        <v>9</v>
      </c>
      <c r="G34">
        <f t="shared" ca="1" si="14"/>
        <v>3</v>
      </c>
      <c r="H34">
        <f t="shared" ca="1" si="15"/>
        <v>3</v>
      </c>
    </row>
    <row r="35" spans="1:11" x14ac:dyDescent="0.35">
      <c r="A35">
        <f t="shared" ca="1" si="8"/>
        <v>12</v>
      </c>
      <c r="B35">
        <f t="shared" ca="1" si="9"/>
        <v>0.28904701605636984</v>
      </c>
      <c r="C35">
        <f t="shared" ca="1" si="10"/>
        <v>36</v>
      </c>
      <c r="D35">
        <f t="shared" ca="1" si="11"/>
        <v>40</v>
      </c>
      <c r="E35">
        <f t="shared" ca="1" si="12"/>
        <v>4</v>
      </c>
      <c r="F35">
        <f t="shared" ca="1" si="13"/>
        <v>9</v>
      </c>
      <c r="G35">
        <f t="shared" ca="1" si="14"/>
        <v>10</v>
      </c>
      <c r="H35">
        <f t="shared" ca="1" si="15"/>
        <v>10</v>
      </c>
    </row>
    <row r="36" spans="1:11" x14ac:dyDescent="0.35">
      <c r="A36">
        <f t="shared" ca="1" si="8"/>
        <v>11</v>
      </c>
      <c r="B36">
        <f t="shared" ca="1" si="9"/>
        <v>0.34649641749647231</v>
      </c>
      <c r="C36">
        <f t="shared" ca="1" si="10"/>
        <v>21</v>
      </c>
      <c r="D36">
        <f t="shared" ca="1" si="11"/>
        <v>42</v>
      </c>
      <c r="E36">
        <f t="shared" ca="1" si="12"/>
        <v>7</v>
      </c>
      <c r="F36">
        <f t="shared" ca="1" si="13"/>
        <v>3</v>
      </c>
      <c r="G36">
        <f t="shared" ca="1" si="14"/>
        <v>6</v>
      </c>
      <c r="H36">
        <f t="shared" ca="1" si="15"/>
        <v>6</v>
      </c>
    </row>
    <row r="37" spans="1:11" x14ac:dyDescent="0.35">
      <c r="A37">
        <f t="shared" ca="1" si="8"/>
        <v>14</v>
      </c>
      <c r="B37">
        <f t="shared" ca="1" si="9"/>
        <v>0.12342460741339101</v>
      </c>
      <c r="C37">
        <f t="shared" ca="1" si="10"/>
        <v>36</v>
      </c>
      <c r="D37">
        <f t="shared" ca="1" si="11"/>
        <v>12</v>
      </c>
      <c r="E37">
        <f t="shared" ca="1" si="12"/>
        <v>4</v>
      </c>
      <c r="F37">
        <f t="shared" ca="1" si="13"/>
        <v>9</v>
      </c>
      <c r="G37">
        <f t="shared" ca="1" si="14"/>
        <v>3</v>
      </c>
      <c r="H37">
        <f t="shared" ca="1" si="15"/>
        <v>3</v>
      </c>
    </row>
    <row r="40" spans="1:11" x14ac:dyDescent="0.35">
      <c r="A40" t="s">
        <v>5</v>
      </c>
    </row>
    <row r="42" spans="1:11" x14ac:dyDescent="0.35">
      <c r="C42" t="s">
        <v>2</v>
      </c>
      <c r="D42" t="s">
        <v>3</v>
      </c>
      <c r="E42" t="s">
        <v>4</v>
      </c>
      <c r="F42" t="s">
        <v>2</v>
      </c>
      <c r="G42" t="s">
        <v>3</v>
      </c>
      <c r="H42" t="s">
        <v>4</v>
      </c>
      <c r="I42" t="s">
        <v>2</v>
      </c>
      <c r="J42" t="s">
        <v>3</v>
      </c>
    </row>
    <row r="43" spans="1:11" x14ac:dyDescent="0.35">
      <c r="A43">
        <f ca="1">RANK(B43,$B$43:$B$57)</f>
        <v>4</v>
      </c>
      <c r="B43">
        <f ca="1">RAND()</f>
        <v>0.60205529097454391</v>
      </c>
      <c r="C43">
        <f t="shared" ref="C43:C57" ca="1" si="16">I43*H43</f>
        <v>66</v>
      </c>
      <c r="D43">
        <f t="shared" ref="D43:D57" ca="1" si="17">J43*H43</f>
        <v>12</v>
      </c>
      <c r="E43">
        <f ca="1">GCD(C43,D43)</f>
        <v>6</v>
      </c>
      <c r="F43">
        <f ca="1">C43/E43</f>
        <v>11</v>
      </c>
      <c r="G43">
        <f ca="1">D43/E43</f>
        <v>2</v>
      </c>
      <c r="H43">
        <f ca="1">ROUND(RAND()*8+2,0)</f>
        <v>6</v>
      </c>
      <c r="I43">
        <f ca="1">ROUND(RAND()*10+2,0)</f>
        <v>11</v>
      </c>
      <c r="J43">
        <f ca="1">IF(K43=I43,I43+1,K43)</f>
        <v>2</v>
      </c>
      <c r="K43">
        <f ca="1">ROUND(RAND()*10+1,0)</f>
        <v>2</v>
      </c>
    </row>
    <row r="44" spans="1:11" x14ac:dyDescent="0.35">
      <c r="A44">
        <f t="shared" ref="A44:A57" ca="1" si="18">RANK(B44,$B$43:$B$57)</f>
        <v>8</v>
      </c>
      <c r="B44">
        <f t="shared" ref="B44:B57" ca="1" si="19">RAND()</f>
        <v>0.35511264353536831</v>
      </c>
      <c r="C44">
        <f t="shared" ca="1" si="16"/>
        <v>14</v>
      </c>
      <c r="D44">
        <f t="shared" ca="1" si="17"/>
        <v>6</v>
      </c>
      <c r="E44">
        <f t="shared" ref="E44:E57" ca="1" si="20">GCD(C44,D44)</f>
        <v>2</v>
      </c>
      <c r="F44">
        <f t="shared" ref="F44:F57" ca="1" si="21">C44/E44</f>
        <v>7</v>
      </c>
      <c r="G44">
        <f t="shared" ref="G44:G57" ca="1" si="22">D44/E44</f>
        <v>3</v>
      </c>
      <c r="H44">
        <f t="shared" ref="H44:H57" ca="1" si="23">ROUND(RAND()*8+2,0)</f>
        <v>2</v>
      </c>
      <c r="I44">
        <f t="shared" ref="I44:I57" ca="1" si="24">ROUND(RAND()*10+2,0)</f>
        <v>7</v>
      </c>
      <c r="J44">
        <f t="shared" ref="J44:J57" ca="1" si="25">IF(K44=I44,I44+1,K44)</f>
        <v>3</v>
      </c>
      <c r="K44">
        <f t="shared" ref="K44:K57" ca="1" si="26">ROUND(RAND()*10+1,0)</f>
        <v>3</v>
      </c>
    </row>
    <row r="45" spans="1:11" x14ac:dyDescent="0.35">
      <c r="A45">
        <f t="shared" ca="1" si="18"/>
        <v>10</v>
      </c>
      <c r="B45">
        <f t="shared" ca="1" si="19"/>
        <v>0.23694792921602192</v>
      </c>
      <c r="C45">
        <f t="shared" ca="1" si="16"/>
        <v>40</v>
      </c>
      <c r="D45">
        <f t="shared" ca="1" si="17"/>
        <v>30</v>
      </c>
      <c r="E45">
        <f t="shared" ca="1" si="20"/>
        <v>10</v>
      </c>
      <c r="F45">
        <f t="shared" ca="1" si="21"/>
        <v>4</v>
      </c>
      <c r="G45">
        <f t="shared" ca="1" si="22"/>
        <v>3</v>
      </c>
      <c r="H45">
        <f t="shared" ca="1" si="23"/>
        <v>10</v>
      </c>
      <c r="I45">
        <f t="shared" ca="1" si="24"/>
        <v>4</v>
      </c>
      <c r="J45">
        <f t="shared" ca="1" si="25"/>
        <v>3</v>
      </c>
      <c r="K45">
        <f t="shared" ca="1" si="26"/>
        <v>3</v>
      </c>
    </row>
    <row r="46" spans="1:11" x14ac:dyDescent="0.35">
      <c r="A46">
        <f t="shared" ca="1" si="18"/>
        <v>14</v>
      </c>
      <c r="B46">
        <f t="shared" ca="1" si="19"/>
        <v>8.0023887880701028E-2</v>
      </c>
      <c r="C46">
        <f t="shared" ca="1" si="16"/>
        <v>30</v>
      </c>
      <c r="D46">
        <f t="shared" ca="1" si="17"/>
        <v>60</v>
      </c>
      <c r="E46">
        <f t="shared" ca="1" si="20"/>
        <v>30</v>
      </c>
      <c r="F46">
        <f t="shared" ca="1" si="21"/>
        <v>1</v>
      </c>
      <c r="G46">
        <f t="shared" ca="1" si="22"/>
        <v>2</v>
      </c>
      <c r="H46">
        <f t="shared" ca="1" si="23"/>
        <v>6</v>
      </c>
      <c r="I46">
        <f t="shared" ca="1" si="24"/>
        <v>5</v>
      </c>
      <c r="J46">
        <f t="shared" ca="1" si="25"/>
        <v>10</v>
      </c>
      <c r="K46">
        <f t="shared" ca="1" si="26"/>
        <v>10</v>
      </c>
    </row>
    <row r="47" spans="1:11" x14ac:dyDescent="0.35">
      <c r="A47">
        <f t="shared" ca="1" si="18"/>
        <v>7</v>
      </c>
      <c r="B47">
        <f t="shared" ca="1" si="19"/>
        <v>0.36068054980644537</v>
      </c>
      <c r="C47">
        <f t="shared" ca="1" si="16"/>
        <v>77</v>
      </c>
      <c r="D47">
        <f t="shared" ca="1" si="17"/>
        <v>42</v>
      </c>
      <c r="E47">
        <f t="shared" ca="1" si="20"/>
        <v>7</v>
      </c>
      <c r="F47">
        <f t="shared" ca="1" si="21"/>
        <v>11</v>
      </c>
      <c r="G47">
        <f t="shared" ca="1" si="22"/>
        <v>6</v>
      </c>
      <c r="H47">
        <f t="shared" ca="1" si="23"/>
        <v>7</v>
      </c>
      <c r="I47">
        <f t="shared" ca="1" si="24"/>
        <v>11</v>
      </c>
      <c r="J47">
        <f t="shared" ca="1" si="25"/>
        <v>6</v>
      </c>
      <c r="K47">
        <f t="shared" ca="1" si="26"/>
        <v>6</v>
      </c>
    </row>
    <row r="48" spans="1:11" x14ac:dyDescent="0.35">
      <c r="A48">
        <f t="shared" ca="1" si="18"/>
        <v>11</v>
      </c>
      <c r="B48">
        <f t="shared" ca="1" si="19"/>
        <v>0.19658467716064743</v>
      </c>
      <c r="C48">
        <f t="shared" ca="1" si="16"/>
        <v>36</v>
      </c>
      <c r="D48">
        <f t="shared" ca="1" si="17"/>
        <v>90</v>
      </c>
      <c r="E48">
        <f t="shared" ca="1" si="20"/>
        <v>18</v>
      </c>
      <c r="F48">
        <f t="shared" ca="1" si="21"/>
        <v>2</v>
      </c>
      <c r="G48">
        <f t="shared" ca="1" si="22"/>
        <v>5</v>
      </c>
      <c r="H48">
        <f t="shared" ca="1" si="23"/>
        <v>9</v>
      </c>
      <c r="I48">
        <f t="shared" ca="1" si="24"/>
        <v>4</v>
      </c>
      <c r="J48">
        <f t="shared" ca="1" si="25"/>
        <v>10</v>
      </c>
      <c r="K48">
        <f t="shared" ca="1" si="26"/>
        <v>10</v>
      </c>
    </row>
    <row r="49" spans="1:11" x14ac:dyDescent="0.35">
      <c r="A49">
        <f t="shared" ca="1" si="18"/>
        <v>13</v>
      </c>
      <c r="B49">
        <f t="shared" ca="1" si="19"/>
        <v>0.12245736773514915</v>
      </c>
      <c r="C49">
        <f t="shared" ca="1" si="16"/>
        <v>18</v>
      </c>
      <c r="D49">
        <f t="shared" ca="1" si="17"/>
        <v>10</v>
      </c>
      <c r="E49">
        <f t="shared" ca="1" si="20"/>
        <v>2</v>
      </c>
      <c r="F49">
        <f t="shared" ca="1" si="21"/>
        <v>9</v>
      </c>
      <c r="G49">
        <f t="shared" ca="1" si="22"/>
        <v>5</v>
      </c>
      <c r="H49">
        <f t="shared" ca="1" si="23"/>
        <v>2</v>
      </c>
      <c r="I49">
        <f t="shared" ca="1" si="24"/>
        <v>9</v>
      </c>
      <c r="J49">
        <f t="shared" ca="1" si="25"/>
        <v>5</v>
      </c>
      <c r="K49">
        <f t="shared" ca="1" si="26"/>
        <v>5</v>
      </c>
    </row>
    <row r="50" spans="1:11" x14ac:dyDescent="0.35">
      <c r="A50">
        <f t="shared" ca="1" si="18"/>
        <v>15</v>
      </c>
      <c r="B50">
        <f t="shared" ca="1" si="19"/>
        <v>1.5609349992700472E-2</v>
      </c>
      <c r="C50">
        <f t="shared" ca="1" si="16"/>
        <v>60</v>
      </c>
      <c r="D50">
        <f t="shared" ca="1" si="17"/>
        <v>70</v>
      </c>
      <c r="E50">
        <f t="shared" ca="1" si="20"/>
        <v>10</v>
      </c>
      <c r="F50">
        <f t="shared" ca="1" si="21"/>
        <v>6</v>
      </c>
      <c r="G50">
        <f t="shared" ca="1" si="22"/>
        <v>7</v>
      </c>
      <c r="H50">
        <f t="shared" ca="1" si="23"/>
        <v>10</v>
      </c>
      <c r="I50">
        <f t="shared" ca="1" si="24"/>
        <v>6</v>
      </c>
      <c r="J50">
        <f t="shared" ca="1" si="25"/>
        <v>7</v>
      </c>
      <c r="K50">
        <f t="shared" ca="1" si="26"/>
        <v>7</v>
      </c>
    </row>
    <row r="51" spans="1:11" x14ac:dyDescent="0.35">
      <c r="A51">
        <f t="shared" ca="1" si="18"/>
        <v>1</v>
      </c>
      <c r="B51">
        <f t="shared" ca="1" si="19"/>
        <v>0.91864268314706321</v>
      </c>
      <c r="C51">
        <f t="shared" ca="1" si="16"/>
        <v>24</v>
      </c>
      <c r="D51">
        <f t="shared" ca="1" si="17"/>
        <v>6</v>
      </c>
      <c r="E51">
        <f t="shared" ca="1" si="20"/>
        <v>6</v>
      </c>
      <c r="F51">
        <f t="shared" ca="1" si="21"/>
        <v>4</v>
      </c>
      <c r="G51">
        <f t="shared" ca="1" si="22"/>
        <v>1</v>
      </c>
      <c r="H51">
        <f t="shared" ca="1" si="23"/>
        <v>3</v>
      </c>
      <c r="I51">
        <f t="shared" ca="1" si="24"/>
        <v>8</v>
      </c>
      <c r="J51">
        <f t="shared" ca="1" si="25"/>
        <v>2</v>
      </c>
      <c r="K51">
        <f t="shared" ca="1" si="26"/>
        <v>2</v>
      </c>
    </row>
    <row r="52" spans="1:11" x14ac:dyDescent="0.35">
      <c r="A52">
        <f t="shared" ca="1" si="18"/>
        <v>9</v>
      </c>
      <c r="B52">
        <f t="shared" ca="1" si="19"/>
        <v>0.27622070076233152</v>
      </c>
      <c r="C52">
        <f t="shared" ca="1" si="16"/>
        <v>36</v>
      </c>
      <c r="D52">
        <f t="shared" ca="1" si="17"/>
        <v>30</v>
      </c>
      <c r="E52">
        <f t="shared" ca="1" si="20"/>
        <v>6</v>
      </c>
      <c r="F52">
        <f t="shared" ca="1" si="21"/>
        <v>6</v>
      </c>
      <c r="G52">
        <f t="shared" ca="1" si="22"/>
        <v>5</v>
      </c>
      <c r="H52">
        <f t="shared" ca="1" si="23"/>
        <v>3</v>
      </c>
      <c r="I52">
        <f t="shared" ca="1" si="24"/>
        <v>12</v>
      </c>
      <c r="J52">
        <f t="shared" ca="1" si="25"/>
        <v>10</v>
      </c>
      <c r="K52">
        <f t="shared" ca="1" si="26"/>
        <v>10</v>
      </c>
    </row>
    <row r="53" spans="1:11" x14ac:dyDescent="0.35">
      <c r="A53">
        <f t="shared" ca="1" si="18"/>
        <v>6</v>
      </c>
      <c r="B53">
        <f t="shared" ca="1" si="19"/>
        <v>0.47836591315158317</v>
      </c>
      <c r="C53">
        <f t="shared" ca="1" si="16"/>
        <v>48</v>
      </c>
      <c r="D53">
        <f t="shared" ca="1" si="17"/>
        <v>18</v>
      </c>
      <c r="E53">
        <f t="shared" ca="1" si="20"/>
        <v>6</v>
      </c>
      <c r="F53">
        <f t="shared" ca="1" si="21"/>
        <v>8</v>
      </c>
      <c r="G53">
        <f t="shared" ca="1" si="22"/>
        <v>3</v>
      </c>
      <c r="H53">
        <f t="shared" ca="1" si="23"/>
        <v>6</v>
      </c>
      <c r="I53">
        <f t="shared" ca="1" si="24"/>
        <v>8</v>
      </c>
      <c r="J53">
        <f t="shared" ca="1" si="25"/>
        <v>3</v>
      </c>
      <c r="K53">
        <f t="shared" ca="1" si="26"/>
        <v>3</v>
      </c>
    </row>
    <row r="54" spans="1:11" x14ac:dyDescent="0.35">
      <c r="A54">
        <f t="shared" ca="1" si="18"/>
        <v>12</v>
      </c>
      <c r="B54">
        <f t="shared" ca="1" si="19"/>
        <v>0.17464150309592108</v>
      </c>
      <c r="C54">
        <f t="shared" ca="1" si="16"/>
        <v>20</v>
      </c>
      <c r="D54">
        <f t="shared" ca="1" si="17"/>
        <v>8</v>
      </c>
      <c r="E54">
        <f t="shared" ca="1" si="20"/>
        <v>4</v>
      </c>
      <c r="F54">
        <f t="shared" ca="1" si="21"/>
        <v>5</v>
      </c>
      <c r="G54">
        <f t="shared" ca="1" si="22"/>
        <v>2</v>
      </c>
      <c r="H54">
        <f t="shared" ca="1" si="23"/>
        <v>4</v>
      </c>
      <c r="I54">
        <f t="shared" ca="1" si="24"/>
        <v>5</v>
      </c>
      <c r="J54">
        <f t="shared" ca="1" si="25"/>
        <v>2</v>
      </c>
      <c r="K54">
        <f t="shared" ca="1" si="26"/>
        <v>2</v>
      </c>
    </row>
    <row r="55" spans="1:11" x14ac:dyDescent="0.35">
      <c r="A55">
        <f t="shared" ca="1" si="18"/>
        <v>2</v>
      </c>
      <c r="B55">
        <f t="shared" ca="1" si="19"/>
        <v>0.89864442902248876</v>
      </c>
      <c r="C55">
        <f t="shared" ca="1" si="16"/>
        <v>24</v>
      </c>
      <c r="D55">
        <f t="shared" ca="1" si="17"/>
        <v>4</v>
      </c>
      <c r="E55">
        <f t="shared" ca="1" si="20"/>
        <v>4</v>
      </c>
      <c r="F55">
        <f t="shared" ca="1" si="21"/>
        <v>6</v>
      </c>
      <c r="G55">
        <f t="shared" ca="1" si="22"/>
        <v>1</v>
      </c>
      <c r="H55">
        <f t="shared" ca="1" si="23"/>
        <v>2</v>
      </c>
      <c r="I55">
        <f t="shared" ca="1" si="24"/>
        <v>12</v>
      </c>
      <c r="J55">
        <f t="shared" ca="1" si="25"/>
        <v>2</v>
      </c>
      <c r="K55">
        <f t="shared" ca="1" si="26"/>
        <v>2</v>
      </c>
    </row>
    <row r="56" spans="1:11" x14ac:dyDescent="0.35">
      <c r="A56">
        <f t="shared" ca="1" si="18"/>
        <v>3</v>
      </c>
      <c r="B56">
        <f t="shared" ca="1" si="19"/>
        <v>0.74390710960023543</v>
      </c>
      <c r="C56">
        <f t="shared" ca="1" si="16"/>
        <v>63</v>
      </c>
      <c r="D56">
        <f t="shared" ca="1" si="17"/>
        <v>21</v>
      </c>
      <c r="E56">
        <f t="shared" ca="1" si="20"/>
        <v>21</v>
      </c>
      <c r="F56">
        <f t="shared" ca="1" si="21"/>
        <v>3</v>
      </c>
      <c r="G56">
        <f t="shared" ca="1" si="22"/>
        <v>1</v>
      </c>
      <c r="H56">
        <f t="shared" ca="1" si="23"/>
        <v>7</v>
      </c>
      <c r="I56">
        <f t="shared" ca="1" si="24"/>
        <v>9</v>
      </c>
      <c r="J56">
        <f t="shared" ca="1" si="25"/>
        <v>3</v>
      </c>
      <c r="K56">
        <f t="shared" ca="1" si="26"/>
        <v>3</v>
      </c>
    </row>
    <row r="57" spans="1:11" x14ac:dyDescent="0.35">
      <c r="A57">
        <f t="shared" ca="1" si="18"/>
        <v>5</v>
      </c>
      <c r="B57">
        <f t="shared" ca="1" si="19"/>
        <v>0.53632896058169754</v>
      </c>
      <c r="C57">
        <f t="shared" ca="1" si="16"/>
        <v>9</v>
      </c>
      <c r="D57">
        <f t="shared" ca="1" si="17"/>
        <v>24</v>
      </c>
      <c r="E57">
        <f t="shared" ca="1" si="20"/>
        <v>3</v>
      </c>
      <c r="F57">
        <f t="shared" ca="1" si="21"/>
        <v>3</v>
      </c>
      <c r="G57">
        <f t="shared" ca="1" si="22"/>
        <v>8</v>
      </c>
      <c r="H57">
        <f t="shared" ca="1" si="23"/>
        <v>3</v>
      </c>
      <c r="I57">
        <f t="shared" ca="1" si="24"/>
        <v>3</v>
      </c>
      <c r="J57">
        <f t="shared" ca="1" si="25"/>
        <v>8</v>
      </c>
      <c r="K57">
        <f t="shared" ca="1" si="26"/>
        <v>8</v>
      </c>
    </row>
    <row r="60" spans="1:11" x14ac:dyDescent="0.35">
      <c r="C60" t="s">
        <v>2</v>
      </c>
      <c r="D60" t="s">
        <v>3</v>
      </c>
      <c r="E60" t="s">
        <v>4</v>
      </c>
      <c r="F60" t="s">
        <v>4</v>
      </c>
      <c r="G60" t="s">
        <v>12</v>
      </c>
    </row>
    <row r="61" spans="1:11" x14ac:dyDescent="0.35">
      <c r="A61">
        <f ca="1">_xlfn.RANK.EQ(B61,$B$61:$B$75)</f>
        <v>1</v>
      </c>
      <c r="B61">
        <f t="shared" ref="B61:B75" ca="1" si="27">RAND()</f>
        <v>0.82236636715217404</v>
      </c>
      <c r="C61">
        <f ca="1">IF(D61=2,1,RANDBETWEEN(2,D61-1))</f>
        <v>5</v>
      </c>
      <c r="D61">
        <f ca="1">ROUND(RAND()*10+2,0)</f>
        <v>8</v>
      </c>
      <c r="E61">
        <f ca="1">D61*F61</f>
        <v>24</v>
      </c>
      <c r="F61">
        <f ca="1">ROUND(RAND()*10+1,0)</f>
        <v>3</v>
      </c>
      <c r="G61">
        <f ca="1">F61*C61</f>
        <v>15</v>
      </c>
      <c r="H61">
        <f ca="1">ROUND(RAND()*8+2,0)</f>
        <v>5</v>
      </c>
    </row>
    <row r="62" spans="1:11" x14ac:dyDescent="0.35">
      <c r="A62">
        <f t="shared" ref="A62:A75" ca="1" si="28">_xlfn.RANK.EQ(B62,$B$61:$B$75)</f>
        <v>2</v>
      </c>
      <c r="B62">
        <f t="shared" ca="1" si="27"/>
        <v>0.77836035097038136</v>
      </c>
      <c r="C62">
        <f t="shared" ref="C62:C75" ca="1" si="29">IF(D62=2,1,RANDBETWEEN(2,D62-1))</f>
        <v>4</v>
      </c>
      <c r="D62">
        <f t="shared" ref="D62:D76" ca="1" si="30">ROUND(RAND()*10+2,0)</f>
        <v>7</v>
      </c>
      <c r="E62">
        <f t="shared" ref="E62:E75" ca="1" si="31">D62*F62</f>
        <v>77</v>
      </c>
      <c r="F62">
        <f t="shared" ref="F62:F75" ca="1" si="32">ROUND(RAND()*10+1,0)</f>
        <v>11</v>
      </c>
      <c r="G62">
        <f t="shared" ref="G62:G75" ca="1" si="33">F62*C62</f>
        <v>44</v>
      </c>
      <c r="H62">
        <f t="shared" ref="H62:H75" ca="1" si="34">ROUND(RAND()*8+2,0)</f>
        <v>3</v>
      </c>
    </row>
    <row r="63" spans="1:11" x14ac:dyDescent="0.35">
      <c r="A63">
        <f t="shared" ca="1" si="28"/>
        <v>13</v>
      </c>
      <c r="B63">
        <f t="shared" ca="1" si="27"/>
        <v>0.11696301916764662</v>
      </c>
      <c r="C63">
        <f t="shared" ca="1" si="29"/>
        <v>3</v>
      </c>
      <c r="D63">
        <f t="shared" ca="1" si="30"/>
        <v>6</v>
      </c>
      <c r="E63">
        <f t="shared" ca="1" si="31"/>
        <v>48</v>
      </c>
      <c r="F63">
        <f t="shared" ca="1" si="32"/>
        <v>8</v>
      </c>
      <c r="G63">
        <f t="shared" ca="1" si="33"/>
        <v>24</v>
      </c>
      <c r="H63">
        <f t="shared" ca="1" si="34"/>
        <v>5</v>
      </c>
    </row>
    <row r="64" spans="1:11" x14ac:dyDescent="0.35">
      <c r="A64">
        <f t="shared" ca="1" si="28"/>
        <v>8</v>
      </c>
      <c r="B64">
        <f t="shared" ca="1" si="27"/>
        <v>0.35750596177655292</v>
      </c>
      <c r="C64">
        <f t="shared" ca="1" si="29"/>
        <v>2</v>
      </c>
      <c r="D64">
        <f t="shared" ca="1" si="30"/>
        <v>3</v>
      </c>
      <c r="E64">
        <f t="shared" ca="1" si="31"/>
        <v>15</v>
      </c>
      <c r="F64">
        <f t="shared" ca="1" si="32"/>
        <v>5</v>
      </c>
      <c r="G64">
        <f t="shared" ca="1" si="33"/>
        <v>10</v>
      </c>
      <c r="H64">
        <f t="shared" ca="1" si="34"/>
        <v>7</v>
      </c>
    </row>
    <row r="65" spans="1:15" x14ac:dyDescent="0.35">
      <c r="A65">
        <f t="shared" ca="1" si="28"/>
        <v>10</v>
      </c>
      <c r="B65">
        <f t="shared" ca="1" si="27"/>
        <v>0.27917294041822371</v>
      </c>
      <c r="C65">
        <f t="shared" ca="1" si="29"/>
        <v>5</v>
      </c>
      <c r="D65">
        <f t="shared" ca="1" si="30"/>
        <v>8</v>
      </c>
      <c r="E65">
        <f t="shared" ca="1" si="31"/>
        <v>88</v>
      </c>
      <c r="F65">
        <f t="shared" ca="1" si="32"/>
        <v>11</v>
      </c>
      <c r="G65">
        <f t="shared" ca="1" si="33"/>
        <v>55</v>
      </c>
      <c r="H65">
        <f t="shared" ca="1" si="34"/>
        <v>5</v>
      </c>
    </row>
    <row r="66" spans="1:15" x14ac:dyDescent="0.35">
      <c r="A66">
        <f t="shared" ca="1" si="28"/>
        <v>5</v>
      </c>
      <c r="B66">
        <f t="shared" ca="1" si="27"/>
        <v>0.60800377251974258</v>
      </c>
      <c r="C66">
        <f t="shared" ca="1" si="29"/>
        <v>6</v>
      </c>
      <c r="D66">
        <f t="shared" ca="1" si="30"/>
        <v>7</v>
      </c>
      <c r="E66">
        <f t="shared" ca="1" si="31"/>
        <v>35</v>
      </c>
      <c r="F66">
        <f t="shared" ca="1" si="32"/>
        <v>5</v>
      </c>
      <c r="G66">
        <f t="shared" ca="1" si="33"/>
        <v>30</v>
      </c>
      <c r="H66">
        <f t="shared" ca="1" si="34"/>
        <v>5</v>
      </c>
    </row>
    <row r="67" spans="1:15" x14ac:dyDescent="0.35">
      <c r="A67">
        <f t="shared" ca="1" si="28"/>
        <v>11</v>
      </c>
      <c r="B67">
        <f t="shared" ca="1" si="27"/>
        <v>0.26804805310305035</v>
      </c>
      <c r="C67">
        <f t="shared" ca="1" si="29"/>
        <v>4</v>
      </c>
      <c r="D67">
        <f t="shared" ca="1" si="30"/>
        <v>11</v>
      </c>
      <c r="E67">
        <f t="shared" ca="1" si="31"/>
        <v>77</v>
      </c>
      <c r="F67">
        <f t="shared" ca="1" si="32"/>
        <v>7</v>
      </c>
      <c r="G67">
        <f t="shared" ca="1" si="33"/>
        <v>28</v>
      </c>
      <c r="H67">
        <f t="shared" ca="1" si="34"/>
        <v>6</v>
      </c>
    </row>
    <row r="68" spans="1:15" x14ac:dyDescent="0.35">
      <c r="A68">
        <f t="shared" ca="1" si="28"/>
        <v>4</v>
      </c>
      <c r="B68">
        <f t="shared" ca="1" si="27"/>
        <v>0.64665088334252163</v>
      </c>
      <c r="C68">
        <f t="shared" ca="1" si="29"/>
        <v>5</v>
      </c>
      <c r="D68">
        <f t="shared" ca="1" si="30"/>
        <v>8</v>
      </c>
      <c r="E68">
        <f t="shared" ca="1" si="31"/>
        <v>32</v>
      </c>
      <c r="F68">
        <f t="shared" ca="1" si="32"/>
        <v>4</v>
      </c>
      <c r="G68">
        <f t="shared" ca="1" si="33"/>
        <v>20</v>
      </c>
      <c r="H68">
        <f t="shared" ca="1" si="34"/>
        <v>4</v>
      </c>
    </row>
    <row r="69" spans="1:15" x14ac:dyDescent="0.35">
      <c r="A69">
        <f t="shared" ca="1" si="28"/>
        <v>9</v>
      </c>
      <c r="B69">
        <f t="shared" ca="1" si="27"/>
        <v>0.33994962751388458</v>
      </c>
      <c r="C69">
        <f t="shared" ca="1" si="29"/>
        <v>2</v>
      </c>
      <c r="D69">
        <f t="shared" ca="1" si="30"/>
        <v>4</v>
      </c>
      <c r="E69">
        <f t="shared" ca="1" si="31"/>
        <v>20</v>
      </c>
      <c r="F69">
        <f t="shared" ca="1" si="32"/>
        <v>5</v>
      </c>
      <c r="G69">
        <f t="shared" ca="1" si="33"/>
        <v>10</v>
      </c>
      <c r="H69">
        <f t="shared" ca="1" si="34"/>
        <v>2</v>
      </c>
    </row>
    <row r="70" spans="1:15" x14ac:dyDescent="0.35">
      <c r="A70">
        <f t="shared" ca="1" si="28"/>
        <v>14</v>
      </c>
      <c r="B70">
        <f t="shared" ca="1" si="27"/>
        <v>0.10720808514499447</v>
      </c>
      <c r="C70">
        <f t="shared" ca="1" si="29"/>
        <v>4</v>
      </c>
      <c r="D70">
        <f t="shared" ca="1" si="30"/>
        <v>8</v>
      </c>
      <c r="E70">
        <f t="shared" ca="1" si="31"/>
        <v>24</v>
      </c>
      <c r="F70">
        <f t="shared" ca="1" si="32"/>
        <v>3</v>
      </c>
      <c r="G70">
        <f t="shared" ca="1" si="33"/>
        <v>12</v>
      </c>
      <c r="H70">
        <f t="shared" ca="1" si="34"/>
        <v>9</v>
      </c>
    </row>
    <row r="71" spans="1:15" x14ac:dyDescent="0.35">
      <c r="A71">
        <f t="shared" ca="1" si="28"/>
        <v>15</v>
      </c>
      <c r="B71">
        <f t="shared" ca="1" si="27"/>
        <v>8.0564802056732332E-2</v>
      </c>
      <c r="C71">
        <f t="shared" ca="1" si="29"/>
        <v>5</v>
      </c>
      <c r="D71">
        <f t="shared" ca="1" si="30"/>
        <v>8</v>
      </c>
      <c r="E71">
        <f t="shared" ca="1" si="31"/>
        <v>64</v>
      </c>
      <c r="F71">
        <f t="shared" ca="1" si="32"/>
        <v>8</v>
      </c>
      <c r="G71">
        <f t="shared" ca="1" si="33"/>
        <v>40</v>
      </c>
      <c r="H71">
        <f t="shared" ca="1" si="34"/>
        <v>6</v>
      </c>
    </row>
    <row r="72" spans="1:15" x14ac:dyDescent="0.35">
      <c r="A72">
        <f t="shared" ca="1" si="28"/>
        <v>12</v>
      </c>
      <c r="B72">
        <f t="shared" ca="1" si="27"/>
        <v>0.14863267228934229</v>
      </c>
      <c r="C72">
        <f t="shared" ca="1" si="29"/>
        <v>6</v>
      </c>
      <c r="D72">
        <f t="shared" ca="1" si="30"/>
        <v>11</v>
      </c>
      <c r="E72">
        <f t="shared" ca="1" si="31"/>
        <v>44</v>
      </c>
      <c r="F72">
        <f t="shared" ca="1" si="32"/>
        <v>4</v>
      </c>
      <c r="G72">
        <f t="shared" ca="1" si="33"/>
        <v>24</v>
      </c>
      <c r="H72">
        <f t="shared" ca="1" si="34"/>
        <v>8</v>
      </c>
    </row>
    <row r="73" spans="1:15" x14ac:dyDescent="0.35">
      <c r="A73">
        <f t="shared" ca="1" si="28"/>
        <v>7</v>
      </c>
      <c r="B73">
        <f t="shared" ca="1" si="27"/>
        <v>0.43275383972211656</v>
      </c>
      <c r="C73">
        <f t="shared" ca="1" si="29"/>
        <v>2</v>
      </c>
      <c r="D73">
        <f t="shared" ca="1" si="30"/>
        <v>4</v>
      </c>
      <c r="E73">
        <f t="shared" ca="1" si="31"/>
        <v>24</v>
      </c>
      <c r="F73">
        <f t="shared" ca="1" si="32"/>
        <v>6</v>
      </c>
      <c r="G73">
        <f t="shared" ca="1" si="33"/>
        <v>12</v>
      </c>
      <c r="H73">
        <f t="shared" ca="1" si="34"/>
        <v>3</v>
      </c>
    </row>
    <row r="74" spans="1:15" x14ac:dyDescent="0.35">
      <c r="A74">
        <f t="shared" ca="1" si="28"/>
        <v>3</v>
      </c>
      <c r="B74">
        <f t="shared" ca="1" si="27"/>
        <v>0.75698639649696897</v>
      </c>
      <c r="C74">
        <f t="shared" ca="1" si="29"/>
        <v>6</v>
      </c>
      <c r="D74">
        <f t="shared" ca="1" si="30"/>
        <v>9</v>
      </c>
      <c r="E74">
        <f t="shared" ca="1" si="31"/>
        <v>36</v>
      </c>
      <c r="F74">
        <f t="shared" ca="1" si="32"/>
        <v>4</v>
      </c>
      <c r="G74">
        <f t="shared" ca="1" si="33"/>
        <v>24</v>
      </c>
      <c r="H74">
        <f t="shared" ca="1" si="34"/>
        <v>8</v>
      </c>
    </row>
    <row r="75" spans="1:15" x14ac:dyDescent="0.35">
      <c r="A75">
        <f t="shared" ca="1" si="28"/>
        <v>6</v>
      </c>
      <c r="B75">
        <f t="shared" ca="1" si="27"/>
        <v>0.48525047060980842</v>
      </c>
      <c r="C75">
        <f t="shared" ca="1" si="29"/>
        <v>1</v>
      </c>
      <c r="D75">
        <f t="shared" ca="1" si="30"/>
        <v>2</v>
      </c>
      <c r="E75">
        <f t="shared" ca="1" si="31"/>
        <v>16</v>
      </c>
      <c r="F75">
        <f t="shared" ca="1" si="32"/>
        <v>8</v>
      </c>
      <c r="G75">
        <f t="shared" ca="1" si="33"/>
        <v>8</v>
      </c>
      <c r="H75">
        <f t="shared" ca="1" si="34"/>
        <v>6</v>
      </c>
    </row>
    <row r="76" spans="1:15" x14ac:dyDescent="0.35">
      <c r="A76">
        <v>1</v>
      </c>
      <c r="B76">
        <f>A76+1</f>
        <v>2</v>
      </c>
      <c r="C76">
        <f t="shared" ref="C76" ca="1" si="35">RANDBETWEEN(1,D76-1)</f>
        <v>10</v>
      </c>
      <c r="D76">
        <f t="shared" ca="1" si="30"/>
        <v>11</v>
      </c>
      <c r="E76">
        <f t="shared" ref="E76:O76" ca="1" si="36">D76+1</f>
        <v>12</v>
      </c>
      <c r="F76">
        <f t="shared" ca="1" si="36"/>
        <v>13</v>
      </c>
      <c r="G76">
        <f t="shared" ca="1" si="36"/>
        <v>14</v>
      </c>
      <c r="H76">
        <f t="shared" ca="1" si="36"/>
        <v>15</v>
      </c>
      <c r="I76">
        <f t="shared" ca="1" si="36"/>
        <v>16</v>
      </c>
      <c r="J76">
        <f t="shared" ca="1" si="36"/>
        <v>17</v>
      </c>
      <c r="K76">
        <f t="shared" ca="1" si="36"/>
        <v>18</v>
      </c>
      <c r="L76">
        <f t="shared" ca="1" si="36"/>
        <v>19</v>
      </c>
      <c r="M76">
        <f t="shared" ca="1" si="36"/>
        <v>20</v>
      </c>
      <c r="N76">
        <f t="shared" ca="1" si="36"/>
        <v>21</v>
      </c>
      <c r="O76">
        <f t="shared" ca="1" si="36"/>
        <v>22</v>
      </c>
    </row>
    <row r="77" spans="1:15" x14ac:dyDescent="0.35">
      <c r="C77" t="s">
        <v>2</v>
      </c>
      <c r="D77" t="s">
        <v>3</v>
      </c>
      <c r="E77" t="s">
        <v>2</v>
      </c>
      <c r="F77" t="s">
        <v>3</v>
      </c>
      <c r="H77" t="s">
        <v>14</v>
      </c>
      <c r="N77" t="s">
        <v>15</v>
      </c>
      <c r="O77" t="s">
        <v>16</v>
      </c>
    </row>
    <row r="78" spans="1:15" x14ac:dyDescent="0.35">
      <c r="A78">
        <f ca="1">_xlfn.RANK.EQ(B78,$B$78:$B$92)</f>
        <v>7</v>
      </c>
      <c r="B78">
        <f t="shared" ref="B78:B92" ca="1" si="37">RAND()</f>
        <v>0.72607589152490903</v>
      </c>
      <c r="C78">
        <f ca="1">IF(H78&lt;&gt;D78,H78,H78+1)</f>
        <v>8</v>
      </c>
      <c r="D78">
        <f ca="1">ROUND(RAND()*10+1,0)</f>
        <v>7</v>
      </c>
      <c r="E78">
        <f ca="1">C78*G78</f>
        <v>72</v>
      </c>
      <c r="F78">
        <f ca="1">D78*G78</f>
        <v>63</v>
      </c>
      <c r="G78">
        <f ca="1">ROUND(RAND()*9+2,0)</f>
        <v>9</v>
      </c>
      <c r="H78">
        <f ca="1">ROUND(RAND()*9+2,0)</f>
        <v>7</v>
      </c>
      <c r="I78">
        <f t="shared" ref="I78:I92" ca="1" si="38">RANDBETWEEN(0,1)</f>
        <v>1</v>
      </c>
      <c r="J78">
        <f ca="1">IF($I78=0,C78,E78)</f>
        <v>72</v>
      </c>
      <c r="K78">
        <f ca="1">IF($I78=0,D78,F78)</f>
        <v>63</v>
      </c>
      <c r="L78">
        <f ca="1">IF($I78=1,C78,E78)</f>
        <v>8</v>
      </c>
      <c r="M78">
        <f ca="1">IF($I78=1,D78,F78)</f>
        <v>7</v>
      </c>
      <c r="N78">
        <f ca="1">IF(I78=1,G78,0)</f>
        <v>9</v>
      </c>
      <c r="O78">
        <f ca="1">IF(I78=0,G78,0)</f>
        <v>0</v>
      </c>
    </row>
    <row r="79" spans="1:15" x14ac:dyDescent="0.35">
      <c r="A79">
        <f t="shared" ref="A79:A92" ca="1" si="39">_xlfn.RANK.EQ(B79,$B$78:$B$92)</f>
        <v>4</v>
      </c>
      <c r="B79">
        <f t="shared" ca="1" si="37"/>
        <v>0.84028454461130031</v>
      </c>
      <c r="C79">
        <f t="shared" ref="C79:C92" ca="1" si="40">IF(H79&lt;&gt;D79,H79,H79+1)</f>
        <v>11</v>
      </c>
      <c r="D79">
        <f t="shared" ref="D79:D92" ca="1" si="41">ROUND(RAND()*10+1,0)</f>
        <v>7</v>
      </c>
      <c r="E79">
        <f t="shared" ref="E79:E92" ca="1" si="42">C79*G79</f>
        <v>22</v>
      </c>
      <c r="F79">
        <f t="shared" ref="F79:F92" ca="1" si="43">D79*G79</f>
        <v>14</v>
      </c>
      <c r="G79">
        <f t="shared" ref="G79:G92" ca="1" si="44">ROUND(RAND()*9+2,0)</f>
        <v>2</v>
      </c>
      <c r="H79">
        <f t="shared" ref="H79:H92" ca="1" si="45">ROUND(RAND()*9+2,0)</f>
        <v>11</v>
      </c>
      <c r="I79">
        <f t="shared" ca="1" si="38"/>
        <v>1</v>
      </c>
      <c r="J79">
        <f t="shared" ref="J79:J92" ca="1" si="46">IF($I79=0,C79,E79)</f>
        <v>22</v>
      </c>
      <c r="K79">
        <f t="shared" ref="K79:K92" ca="1" si="47">IF($I79=0,D79,F79)</f>
        <v>14</v>
      </c>
      <c r="L79">
        <f t="shared" ref="L79:L92" ca="1" si="48">IF($I79=1,C79,E79)</f>
        <v>11</v>
      </c>
      <c r="M79">
        <f t="shared" ref="M79:M92" ca="1" si="49">IF($I79=1,D79,F79)</f>
        <v>7</v>
      </c>
      <c r="N79">
        <f t="shared" ref="N79:N92" ca="1" si="50">IF(I79=1,G79,0)</f>
        <v>2</v>
      </c>
      <c r="O79">
        <f t="shared" ref="O79:O92" ca="1" si="51">IF(I79=0,G79,0)</f>
        <v>0</v>
      </c>
    </row>
    <row r="80" spans="1:15" x14ac:dyDescent="0.35">
      <c r="A80">
        <f t="shared" ca="1" si="39"/>
        <v>1</v>
      </c>
      <c r="B80">
        <f t="shared" ca="1" si="37"/>
        <v>0.97726925572062073</v>
      </c>
      <c r="C80">
        <f t="shared" ca="1" si="40"/>
        <v>4</v>
      </c>
      <c r="D80">
        <f t="shared" ca="1" si="41"/>
        <v>10</v>
      </c>
      <c r="E80">
        <f t="shared" ca="1" si="42"/>
        <v>28</v>
      </c>
      <c r="F80">
        <f t="shared" ca="1" si="43"/>
        <v>70</v>
      </c>
      <c r="G80">
        <f t="shared" ca="1" si="44"/>
        <v>7</v>
      </c>
      <c r="H80">
        <f t="shared" ca="1" si="45"/>
        <v>4</v>
      </c>
      <c r="I80">
        <f t="shared" ca="1" si="38"/>
        <v>1</v>
      </c>
      <c r="J80">
        <f t="shared" ca="1" si="46"/>
        <v>28</v>
      </c>
      <c r="K80">
        <f t="shared" ca="1" si="47"/>
        <v>70</v>
      </c>
      <c r="L80">
        <f t="shared" ca="1" si="48"/>
        <v>4</v>
      </c>
      <c r="M80">
        <f t="shared" ca="1" si="49"/>
        <v>10</v>
      </c>
      <c r="N80">
        <f t="shared" ca="1" si="50"/>
        <v>7</v>
      </c>
      <c r="O80">
        <f t="shared" ca="1" si="51"/>
        <v>0</v>
      </c>
    </row>
    <row r="81" spans="1:20" x14ac:dyDescent="0.35">
      <c r="A81">
        <f t="shared" ca="1" si="39"/>
        <v>2</v>
      </c>
      <c r="B81">
        <f t="shared" ca="1" si="37"/>
        <v>0.96202981316283287</v>
      </c>
      <c r="C81">
        <f t="shared" ca="1" si="40"/>
        <v>8</v>
      </c>
      <c r="D81">
        <f t="shared" ca="1" si="41"/>
        <v>9</v>
      </c>
      <c r="E81">
        <f t="shared" ca="1" si="42"/>
        <v>24</v>
      </c>
      <c r="F81">
        <f t="shared" ca="1" si="43"/>
        <v>27</v>
      </c>
      <c r="G81">
        <f t="shared" ca="1" si="44"/>
        <v>3</v>
      </c>
      <c r="H81">
        <f t="shared" ca="1" si="45"/>
        <v>8</v>
      </c>
      <c r="I81">
        <f t="shared" ca="1" si="38"/>
        <v>0</v>
      </c>
      <c r="J81">
        <f t="shared" ca="1" si="46"/>
        <v>8</v>
      </c>
      <c r="K81">
        <f t="shared" ca="1" si="47"/>
        <v>9</v>
      </c>
      <c r="L81">
        <f t="shared" ca="1" si="48"/>
        <v>24</v>
      </c>
      <c r="M81">
        <f t="shared" ca="1" si="49"/>
        <v>27</v>
      </c>
      <c r="N81">
        <f t="shared" ca="1" si="50"/>
        <v>0</v>
      </c>
      <c r="O81">
        <f t="shared" ca="1" si="51"/>
        <v>3</v>
      </c>
    </row>
    <row r="82" spans="1:20" x14ac:dyDescent="0.35">
      <c r="A82">
        <f t="shared" ca="1" si="39"/>
        <v>13</v>
      </c>
      <c r="B82">
        <f t="shared" ca="1" si="37"/>
        <v>7.2662658625030518E-2</v>
      </c>
      <c r="C82">
        <f t="shared" ca="1" si="40"/>
        <v>2</v>
      </c>
      <c r="D82">
        <f t="shared" ca="1" si="41"/>
        <v>7</v>
      </c>
      <c r="E82">
        <f t="shared" ca="1" si="42"/>
        <v>16</v>
      </c>
      <c r="F82">
        <f t="shared" ca="1" si="43"/>
        <v>56</v>
      </c>
      <c r="G82">
        <f t="shared" ca="1" si="44"/>
        <v>8</v>
      </c>
      <c r="H82">
        <f t="shared" ca="1" si="45"/>
        <v>2</v>
      </c>
      <c r="I82">
        <f t="shared" ca="1" si="38"/>
        <v>1</v>
      </c>
      <c r="J82">
        <f t="shared" ca="1" si="46"/>
        <v>16</v>
      </c>
      <c r="K82">
        <f t="shared" ca="1" si="47"/>
        <v>56</v>
      </c>
      <c r="L82">
        <f t="shared" ca="1" si="48"/>
        <v>2</v>
      </c>
      <c r="M82">
        <f t="shared" ca="1" si="49"/>
        <v>7</v>
      </c>
      <c r="N82">
        <f t="shared" ca="1" si="50"/>
        <v>8</v>
      </c>
      <c r="O82">
        <f t="shared" ca="1" si="51"/>
        <v>0</v>
      </c>
    </row>
    <row r="83" spans="1:20" x14ac:dyDescent="0.35">
      <c r="A83">
        <f t="shared" ca="1" si="39"/>
        <v>6</v>
      </c>
      <c r="B83">
        <f t="shared" ca="1" si="37"/>
        <v>0.78848257406708677</v>
      </c>
      <c r="C83">
        <f t="shared" ca="1" si="40"/>
        <v>6</v>
      </c>
      <c r="D83">
        <f t="shared" ca="1" si="41"/>
        <v>7</v>
      </c>
      <c r="E83">
        <f t="shared" ca="1" si="42"/>
        <v>24</v>
      </c>
      <c r="F83">
        <f t="shared" ca="1" si="43"/>
        <v>28</v>
      </c>
      <c r="G83">
        <f t="shared" ca="1" si="44"/>
        <v>4</v>
      </c>
      <c r="H83">
        <f t="shared" ca="1" si="45"/>
        <v>6</v>
      </c>
      <c r="I83">
        <f t="shared" ca="1" si="38"/>
        <v>1</v>
      </c>
      <c r="J83">
        <f t="shared" ca="1" si="46"/>
        <v>24</v>
      </c>
      <c r="K83">
        <f t="shared" ca="1" si="47"/>
        <v>28</v>
      </c>
      <c r="L83">
        <f t="shared" ca="1" si="48"/>
        <v>6</v>
      </c>
      <c r="M83">
        <f t="shared" ca="1" si="49"/>
        <v>7</v>
      </c>
      <c r="N83">
        <f t="shared" ca="1" si="50"/>
        <v>4</v>
      </c>
      <c r="O83">
        <f t="shared" ca="1" si="51"/>
        <v>0</v>
      </c>
    </row>
    <row r="84" spans="1:20" x14ac:dyDescent="0.35">
      <c r="A84">
        <f t="shared" ca="1" si="39"/>
        <v>5</v>
      </c>
      <c r="B84">
        <f t="shared" ca="1" si="37"/>
        <v>0.79393237916049675</v>
      </c>
      <c r="C84">
        <f t="shared" ca="1" si="40"/>
        <v>7</v>
      </c>
      <c r="D84">
        <f t="shared" ca="1" si="41"/>
        <v>11</v>
      </c>
      <c r="E84">
        <f t="shared" ca="1" si="42"/>
        <v>28</v>
      </c>
      <c r="F84">
        <f t="shared" ca="1" si="43"/>
        <v>44</v>
      </c>
      <c r="G84">
        <f t="shared" ca="1" si="44"/>
        <v>4</v>
      </c>
      <c r="H84">
        <f t="shared" ca="1" si="45"/>
        <v>7</v>
      </c>
      <c r="I84">
        <f t="shared" ca="1" si="38"/>
        <v>0</v>
      </c>
      <c r="J84">
        <f t="shared" ca="1" si="46"/>
        <v>7</v>
      </c>
      <c r="K84">
        <f t="shared" ca="1" si="47"/>
        <v>11</v>
      </c>
      <c r="L84">
        <f t="shared" ca="1" si="48"/>
        <v>28</v>
      </c>
      <c r="M84">
        <f t="shared" ca="1" si="49"/>
        <v>44</v>
      </c>
      <c r="N84">
        <f t="shared" ca="1" si="50"/>
        <v>0</v>
      </c>
      <c r="O84">
        <f t="shared" ca="1" si="51"/>
        <v>4</v>
      </c>
    </row>
    <row r="85" spans="1:20" x14ac:dyDescent="0.35">
      <c r="A85">
        <f t="shared" ca="1" si="39"/>
        <v>9</v>
      </c>
      <c r="B85">
        <f t="shared" ca="1" si="37"/>
        <v>0.5408477855109739</v>
      </c>
      <c r="C85">
        <f t="shared" ca="1" si="40"/>
        <v>5</v>
      </c>
      <c r="D85">
        <f t="shared" ca="1" si="41"/>
        <v>3</v>
      </c>
      <c r="E85">
        <f t="shared" ca="1" si="42"/>
        <v>35</v>
      </c>
      <c r="F85">
        <f t="shared" ca="1" si="43"/>
        <v>21</v>
      </c>
      <c r="G85">
        <f t="shared" ca="1" si="44"/>
        <v>7</v>
      </c>
      <c r="H85">
        <f t="shared" ca="1" si="45"/>
        <v>5</v>
      </c>
      <c r="I85">
        <f t="shared" ca="1" si="38"/>
        <v>1</v>
      </c>
      <c r="J85">
        <f t="shared" ca="1" si="46"/>
        <v>35</v>
      </c>
      <c r="K85">
        <f t="shared" ca="1" si="47"/>
        <v>21</v>
      </c>
      <c r="L85">
        <f t="shared" ca="1" si="48"/>
        <v>5</v>
      </c>
      <c r="M85">
        <f t="shared" ca="1" si="49"/>
        <v>3</v>
      </c>
      <c r="N85">
        <f t="shared" ca="1" si="50"/>
        <v>7</v>
      </c>
      <c r="O85">
        <f t="shared" ca="1" si="51"/>
        <v>0</v>
      </c>
    </row>
    <row r="86" spans="1:20" x14ac:dyDescent="0.35">
      <c r="A86">
        <f t="shared" ca="1" si="39"/>
        <v>15</v>
      </c>
      <c r="B86">
        <f t="shared" ca="1" si="37"/>
        <v>3.2941769066429427E-2</v>
      </c>
      <c r="C86">
        <f t="shared" ca="1" si="40"/>
        <v>3</v>
      </c>
      <c r="D86">
        <f t="shared" ca="1" si="41"/>
        <v>9</v>
      </c>
      <c r="E86">
        <f t="shared" ca="1" si="42"/>
        <v>30</v>
      </c>
      <c r="F86">
        <f t="shared" ca="1" si="43"/>
        <v>90</v>
      </c>
      <c r="G86">
        <f t="shared" ca="1" si="44"/>
        <v>10</v>
      </c>
      <c r="H86">
        <f t="shared" ca="1" si="45"/>
        <v>3</v>
      </c>
      <c r="I86">
        <f t="shared" ca="1" si="38"/>
        <v>1</v>
      </c>
      <c r="J86">
        <f t="shared" ca="1" si="46"/>
        <v>30</v>
      </c>
      <c r="K86">
        <f t="shared" ca="1" si="47"/>
        <v>90</v>
      </c>
      <c r="L86">
        <f t="shared" ca="1" si="48"/>
        <v>3</v>
      </c>
      <c r="M86">
        <f t="shared" ca="1" si="49"/>
        <v>9</v>
      </c>
      <c r="N86">
        <f t="shared" ca="1" si="50"/>
        <v>10</v>
      </c>
      <c r="O86">
        <f t="shared" ca="1" si="51"/>
        <v>0</v>
      </c>
    </row>
    <row r="87" spans="1:20" x14ac:dyDescent="0.35">
      <c r="A87">
        <f t="shared" ca="1" si="39"/>
        <v>14</v>
      </c>
      <c r="B87">
        <f t="shared" ca="1" si="37"/>
        <v>6.9138941045033708E-2</v>
      </c>
      <c r="C87">
        <f t="shared" ca="1" si="40"/>
        <v>7</v>
      </c>
      <c r="D87">
        <f t="shared" ca="1" si="41"/>
        <v>2</v>
      </c>
      <c r="E87">
        <f t="shared" ca="1" si="42"/>
        <v>63</v>
      </c>
      <c r="F87">
        <f t="shared" ca="1" si="43"/>
        <v>18</v>
      </c>
      <c r="G87">
        <f t="shared" ca="1" si="44"/>
        <v>9</v>
      </c>
      <c r="H87">
        <f t="shared" ca="1" si="45"/>
        <v>7</v>
      </c>
      <c r="I87">
        <f t="shared" ca="1" si="38"/>
        <v>1</v>
      </c>
      <c r="J87">
        <f t="shared" ca="1" si="46"/>
        <v>63</v>
      </c>
      <c r="K87">
        <f t="shared" ca="1" si="47"/>
        <v>18</v>
      </c>
      <c r="L87">
        <f t="shared" ca="1" si="48"/>
        <v>7</v>
      </c>
      <c r="M87">
        <f t="shared" ca="1" si="49"/>
        <v>2</v>
      </c>
      <c r="N87">
        <f t="shared" ca="1" si="50"/>
        <v>9</v>
      </c>
      <c r="O87">
        <f t="shared" ca="1" si="51"/>
        <v>0</v>
      </c>
    </row>
    <row r="88" spans="1:20" x14ac:dyDescent="0.35">
      <c r="A88">
        <f t="shared" ca="1" si="39"/>
        <v>11</v>
      </c>
      <c r="B88">
        <f t="shared" ca="1" si="37"/>
        <v>0.42911178663130956</v>
      </c>
      <c r="C88">
        <f t="shared" ca="1" si="40"/>
        <v>8</v>
      </c>
      <c r="D88">
        <f t="shared" ca="1" si="41"/>
        <v>4</v>
      </c>
      <c r="E88">
        <f t="shared" ca="1" si="42"/>
        <v>48</v>
      </c>
      <c r="F88">
        <f t="shared" ca="1" si="43"/>
        <v>24</v>
      </c>
      <c r="G88">
        <f t="shared" ca="1" si="44"/>
        <v>6</v>
      </c>
      <c r="H88">
        <f t="shared" ca="1" si="45"/>
        <v>8</v>
      </c>
      <c r="I88">
        <f t="shared" ca="1" si="38"/>
        <v>0</v>
      </c>
      <c r="J88">
        <f t="shared" ca="1" si="46"/>
        <v>8</v>
      </c>
      <c r="K88">
        <f t="shared" ca="1" si="47"/>
        <v>4</v>
      </c>
      <c r="L88">
        <f t="shared" ca="1" si="48"/>
        <v>48</v>
      </c>
      <c r="M88">
        <f t="shared" ca="1" si="49"/>
        <v>24</v>
      </c>
      <c r="N88">
        <f t="shared" ca="1" si="50"/>
        <v>0</v>
      </c>
      <c r="O88">
        <f t="shared" ca="1" si="51"/>
        <v>6</v>
      </c>
    </row>
    <row r="89" spans="1:20" x14ac:dyDescent="0.35">
      <c r="A89">
        <f t="shared" ca="1" si="39"/>
        <v>8</v>
      </c>
      <c r="B89">
        <f t="shared" ca="1" si="37"/>
        <v>0.6346404067581064</v>
      </c>
      <c r="C89">
        <f t="shared" ca="1" si="40"/>
        <v>6</v>
      </c>
      <c r="D89">
        <f t="shared" ca="1" si="41"/>
        <v>5</v>
      </c>
      <c r="E89">
        <f t="shared" ca="1" si="42"/>
        <v>30</v>
      </c>
      <c r="F89">
        <f t="shared" ca="1" si="43"/>
        <v>25</v>
      </c>
      <c r="G89">
        <f t="shared" ca="1" si="44"/>
        <v>5</v>
      </c>
      <c r="H89">
        <f t="shared" ca="1" si="45"/>
        <v>6</v>
      </c>
      <c r="I89">
        <f t="shared" ca="1" si="38"/>
        <v>0</v>
      </c>
      <c r="J89">
        <f t="shared" ca="1" si="46"/>
        <v>6</v>
      </c>
      <c r="K89">
        <f t="shared" ca="1" si="47"/>
        <v>5</v>
      </c>
      <c r="L89">
        <f t="shared" ca="1" si="48"/>
        <v>30</v>
      </c>
      <c r="M89">
        <f t="shared" ca="1" si="49"/>
        <v>25</v>
      </c>
      <c r="N89">
        <f t="shared" ca="1" si="50"/>
        <v>0</v>
      </c>
      <c r="O89">
        <f t="shared" ca="1" si="51"/>
        <v>5</v>
      </c>
    </row>
    <row r="90" spans="1:20" x14ac:dyDescent="0.35">
      <c r="A90">
        <f t="shared" ca="1" si="39"/>
        <v>12</v>
      </c>
      <c r="B90">
        <f t="shared" ca="1" si="37"/>
        <v>0.27817943822334812</v>
      </c>
      <c r="C90">
        <f t="shared" ca="1" si="40"/>
        <v>9</v>
      </c>
      <c r="D90">
        <f t="shared" ca="1" si="41"/>
        <v>4</v>
      </c>
      <c r="E90">
        <f t="shared" ca="1" si="42"/>
        <v>81</v>
      </c>
      <c r="F90">
        <f t="shared" ca="1" si="43"/>
        <v>36</v>
      </c>
      <c r="G90">
        <f t="shared" ca="1" si="44"/>
        <v>9</v>
      </c>
      <c r="H90">
        <f t="shared" ca="1" si="45"/>
        <v>9</v>
      </c>
      <c r="I90">
        <f t="shared" ca="1" si="38"/>
        <v>1</v>
      </c>
      <c r="J90">
        <f t="shared" ca="1" si="46"/>
        <v>81</v>
      </c>
      <c r="K90">
        <f t="shared" ca="1" si="47"/>
        <v>36</v>
      </c>
      <c r="L90">
        <f t="shared" ca="1" si="48"/>
        <v>9</v>
      </c>
      <c r="M90">
        <f t="shared" ca="1" si="49"/>
        <v>4</v>
      </c>
      <c r="N90">
        <f t="shared" ca="1" si="50"/>
        <v>9</v>
      </c>
      <c r="O90">
        <f t="shared" ca="1" si="51"/>
        <v>0</v>
      </c>
    </row>
    <row r="91" spans="1:20" x14ac:dyDescent="0.35">
      <c r="A91">
        <f t="shared" ca="1" si="39"/>
        <v>3</v>
      </c>
      <c r="B91">
        <f t="shared" ca="1" si="37"/>
        <v>0.84853031399657897</v>
      </c>
      <c r="C91">
        <f t="shared" ca="1" si="40"/>
        <v>6</v>
      </c>
      <c r="D91">
        <f t="shared" ca="1" si="41"/>
        <v>9</v>
      </c>
      <c r="E91">
        <f t="shared" ca="1" si="42"/>
        <v>12</v>
      </c>
      <c r="F91">
        <f t="shared" ca="1" si="43"/>
        <v>18</v>
      </c>
      <c r="G91">
        <f t="shared" ca="1" si="44"/>
        <v>2</v>
      </c>
      <c r="H91">
        <f t="shared" ca="1" si="45"/>
        <v>6</v>
      </c>
      <c r="I91">
        <f t="shared" ca="1" si="38"/>
        <v>0</v>
      </c>
      <c r="J91">
        <f t="shared" ca="1" si="46"/>
        <v>6</v>
      </c>
      <c r="K91">
        <f t="shared" ca="1" si="47"/>
        <v>9</v>
      </c>
      <c r="L91">
        <f t="shared" ca="1" si="48"/>
        <v>12</v>
      </c>
      <c r="M91">
        <f t="shared" ca="1" si="49"/>
        <v>18</v>
      </c>
      <c r="N91">
        <f t="shared" ca="1" si="50"/>
        <v>0</v>
      </c>
      <c r="O91">
        <f t="shared" ca="1" si="51"/>
        <v>2</v>
      </c>
    </row>
    <row r="92" spans="1:20" x14ac:dyDescent="0.35">
      <c r="A92">
        <f t="shared" ca="1" si="39"/>
        <v>10</v>
      </c>
      <c r="B92">
        <f t="shared" ca="1" si="37"/>
        <v>0.49805785180388507</v>
      </c>
      <c r="C92">
        <f t="shared" ca="1" si="40"/>
        <v>11</v>
      </c>
      <c r="D92">
        <f t="shared" ca="1" si="41"/>
        <v>10</v>
      </c>
      <c r="E92">
        <f t="shared" ca="1" si="42"/>
        <v>110</v>
      </c>
      <c r="F92">
        <f t="shared" ca="1" si="43"/>
        <v>100</v>
      </c>
      <c r="G92">
        <f t="shared" ca="1" si="44"/>
        <v>10</v>
      </c>
      <c r="H92">
        <f t="shared" ca="1" si="45"/>
        <v>10</v>
      </c>
      <c r="I92">
        <f t="shared" ca="1" si="38"/>
        <v>0</v>
      </c>
      <c r="J92">
        <f t="shared" ca="1" si="46"/>
        <v>11</v>
      </c>
      <c r="K92">
        <f t="shared" ca="1" si="47"/>
        <v>10</v>
      </c>
      <c r="L92">
        <f t="shared" ca="1" si="48"/>
        <v>110</v>
      </c>
      <c r="M92">
        <f t="shared" ca="1" si="49"/>
        <v>100</v>
      </c>
      <c r="N92">
        <f t="shared" ca="1" si="50"/>
        <v>0</v>
      </c>
      <c r="O92">
        <f t="shared" ca="1" si="51"/>
        <v>10</v>
      </c>
    </row>
    <row r="94" spans="1:20" x14ac:dyDescent="0.35">
      <c r="A94">
        <v>1</v>
      </c>
      <c r="B94">
        <f>A94+1</f>
        <v>2</v>
      </c>
      <c r="C94">
        <f t="shared" ref="C94:T94" si="52">B94+1</f>
        <v>3</v>
      </c>
      <c r="D94">
        <f t="shared" si="52"/>
        <v>4</v>
      </c>
      <c r="E94">
        <f t="shared" si="52"/>
        <v>5</v>
      </c>
      <c r="F94">
        <f t="shared" si="52"/>
        <v>6</v>
      </c>
      <c r="G94">
        <f t="shared" si="52"/>
        <v>7</v>
      </c>
      <c r="H94">
        <f t="shared" si="52"/>
        <v>8</v>
      </c>
      <c r="I94">
        <f t="shared" si="52"/>
        <v>9</v>
      </c>
      <c r="J94">
        <f t="shared" si="52"/>
        <v>10</v>
      </c>
      <c r="K94">
        <f t="shared" si="52"/>
        <v>11</v>
      </c>
      <c r="L94">
        <f t="shared" si="52"/>
        <v>12</v>
      </c>
      <c r="M94">
        <f t="shared" si="52"/>
        <v>13</v>
      </c>
      <c r="N94">
        <f t="shared" si="52"/>
        <v>14</v>
      </c>
      <c r="O94">
        <f t="shared" si="52"/>
        <v>15</v>
      </c>
      <c r="P94">
        <f t="shared" si="52"/>
        <v>16</v>
      </c>
      <c r="Q94">
        <f t="shared" si="52"/>
        <v>17</v>
      </c>
      <c r="R94">
        <f t="shared" si="52"/>
        <v>18</v>
      </c>
      <c r="S94">
        <f t="shared" si="52"/>
        <v>19</v>
      </c>
      <c r="T94">
        <f t="shared" si="52"/>
        <v>20</v>
      </c>
    </row>
    <row r="95" spans="1:20" x14ac:dyDescent="0.35">
      <c r="C95" t="s">
        <v>2</v>
      </c>
      <c r="D95" t="s">
        <v>3</v>
      </c>
      <c r="E95" t="s">
        <v>2</v>
      </c>
      <c r="F95" t="s">
        <v>3</v>
      </c>
      <c r="H95" t="s">
        <v>14</v>
      </c>
      <c r="J95" t="s">
        <v>2</v>
      </c>
      <c r="K95" t="s">
        <v>3</v>
      </c>
      <c r="L95" t="s">
        <v>2</v>
      </c>
      <c r="M95" t="s">
        <v>3</v>
      </c>
      <c r="N95" t="s">
        <v>15</v>
      </c>
      <c r="O95" t="s">
        <v>16</v>
      </c>
      <c r="Q95" t="s">
        <v>2</v>
      </c>
      <c r="R95" t="s">
        <v>3</v>
      </c>
      <c r="S95" t="s">
        <v>2</v>
      </c>
      <c r="T95" t="s">
        <v>3</v>
      </c>
    </row>
    <row r="96" spans="1:20" x14ac:dyDescent="0.35">
      <c r="A96">
        <f ca="1">_xlfn.RANK.EQ(B96,$B$96:$B$110)</f>
        <v>5</v>
      </c>
      <c r="B96">
        <f t="shared" ref="B96:B110" ca="1" si="53">RAND()</f>
        <v>0.73153358725139384</v>
      </c>
      <c r="C96">
        <f ca="1">IF(H96&lt;&gt;D96,H96,H96+1)</f>
        <v>6</v>
      </c>
      <c r="D96">
        <f ca="1">ROUND(RAND()*10+1,0)</f>
        <v>3</v>
      </c>
      <c r="E96">
        <f ca="1">C96*G96</f>
        <v>66</v>
      </c>
      <c r="F96">
        <f ca="1">D96*G96</f>
        <v>33</v>
      </c>
      <c r="G96">
        <f t="shared" ref="D96:G110" ca="1" si="54">ROUND(RAND()*10+1,0)</f>
        <v>11</v>
      </c>
      <c r="H96">
        <f ca="1">ROUND(RAND()*9+2,0)</f>
        <v>6</v>
      </c>
      <c r="I96">
        <f t="shared" ref="I96:I110" ca="1" si="55">RANDBETWEEN(0,1)</f>
        <v>1</v>
      </c>
      <c r="J96">
        <f ca="1">IF($I96=0,C96,E96)</f>
        <v>66</v>
      </c>
      <c r="K96">
        <f ca="1">IF($I96=0,D96,F96)</f>
        <v>33</v>
      </c>
      <c r="L96">
        <f ca="1">IF($I96=1,C96,E96)</f>
        <v>6</v>
      </c>
      <c r="M96">
        <f ca="1">IF($I96=1,D96,F96)</f>
        <v>3</v>
      </c>
      <c r="N96">
        <f ca="1">IF(I96=1,G96,0)</f>
        <v>11</v>
      </c>
      <c r="O96">
        <f ca="1">IF(I96=0,G96,0)</f>
        <v>0</v>
      </c>
      <c r="P96">
        <f ca="1">RANDBETWEEN(1,4)</f>
        <v>2</v>
      </c>
      <c r="Q96">
        <f ca="1">IF($P96=1,"",J96)</f>
        <v>66</v>
      </c>
      <c r="R96" t="str">
        <f ca="1">IF($P96=2,"",K96)</f>
        <v/>
      </c>
      <c r="S96">
        <f ca="1">IF($P96=3,"",L96)</f>
        <v>6</v>
      </c>
      <c r="T96">
        <f ca="1">IF($P96=4,"",M96)</f>
        <v>3</v>
      </c>
    </row>
    <row r="97" spans="1:20" x14ac:dyDescent="0.35">
      <c r="A97">
        <f t="shared" ref="A97:A110" ca="1" si="56">_xlfn.RANK.EQ(B97,$B$96:$B$110)</f>
        <v>2</v>
      </c>
      <c r="B97">
        <f t="shared" ca="1" si="53"/>
        <v>0.81564268227480319</v>
      </c>
      <c r="C97">
        <f t="shared" ref="C97:C110" ca="1" si="57">IF(H97&lt;&gt;D97,H97,H97+1)</f>
        <v>5</v>
      </c>
      <c r="D97">
        <f t="shared" ca="1" si="54"/>
        <v>2</v>
      </c>
      <c r="E97">
        <f t="shared" ref="E97:E110" ca="1" si="58">C97*G97</f>
        <v>25</v>
      </c>
      <c r="F97">
        <f t="shared" ref="F97:F110" ca="1" si="59">D97*G97</f>
        <v>10</v>
      </c>
      <c r="G97">
        <f t="shared" ca="1" si="54"/>
        <v>5</v>
      </c>
      <c r="H97">
        <f t="shared" ref="H97:H110" ca="1" si="60">ROUND(RAND()*9+2,0)</f>
        <v>5</v>
      </c>
      <c r="I97">
        <f t="shared" ca="1" si="55"/>
        <v>1</v>
      </c>
      <c r="J97">
        <f t="shared" ref="J97:J110" ca="1" si="61">IF($I97=0,C97,E97)</f>
        <v>25</v>
      </c>
      <c r="K97">
        <f t="shared" ref="K97:K110" ca="1" si="62">IF($I97=0,D97,F97)</f>
        <v>10</v>
      </c>
      <c r="L97">
        <f t="shared" ref="L97:L110" ca="1" si="63">IF($I97=1,C97,E97)</f>
        <v>5</v>
      </c>
      <c r="M97">
        <f t="shared" ref="M97:M110" ca="1" si="64">IF($I97=1,D97,F97)</f>
        <v>2</v>
      </c>
      <c r="N97">
        <f t="shared" ref="N97:N110" ca="1" si="65">IF(I97=1,G97,0)</f>
        <v>5</v>
      </c>
      <c r="O97">
        <f t="shared" ref="O97:O110" ca="1" si="66">IF(I97=0,G97,0)</f>
        <v>0</v>
      </c>
      <c r="P97">
        <f t="shared" ref="P97:P110" ca="1" si="67">RANDBETWEEN(1,4)</f>
        <v>3</v>
      </c>
      <c r="Q97">
        <f t="shared" ref="Q97:Q110" ca="1" si="68">IF($P97=1,"",J97)</f>
        <v>25</v>
      </c>
      <c r="R97">
        <f t="shared" ref="R97:R110" ca="1" si="69">IF($P97=2,"",K97)</f>
        <v>10</v>
      </c>
      <c r="S97" t="str">
        <f t="shared" ref="S97:S110" ca="1" si="70">IF($P97=3,"",L97)</f>
        <v/>
      </c>
      <c r="T97">
        <f t="shared" ref="T97:T110" ca="1" si="71">IF($P97=4,"",M97)</f>
        <v>2</v>
      </c>
    </row>
    <row r="98" spans="1:20" x14ac:dyDescent="0.35">
      <c r="A98">
        <f t="shared" ca="1" si="56"/>
        <v>14</v>
      </c>
      <c r="B98">
        <f t="shared" ca="1" si="53"/>
        <v>6.7167381741333632E-2</v>
      </c>
      <c r="C98">
        <f t="shared" ca="1" si="57"/>
        <v>3</v>
      </c>
      <c r="D98">
        <f t="shared" ca="1" si="54"/>
        <v>8</v>
      </c>
      <c r="E98">
        <f t="shared" ca="1" si="58"/>
        <v>18</v>
      </c>
      <c r="F98">
        <f t="shared" ca="1" si="59"/>
        <v>48</v>
      </c>
      <c r="G98">
        <f t="shared" ca="1" si="54"/>
        <v>6</v>
      </c>
      <c r="H98">
        <f t="shared" ca="1" si="60"/>
        <v>3</v>
      </c>
      <c r="I98">
        <f t="shared" ca="1" si="55"/>
        <v>1</v>
      </c>
      <c r="J98">
        <f t="shared" ca="1" si="61"/>
        <v>18</v>
      </c>
      <c r="K98">
        <f t="shared" ca="1" si="62"/>
        <v>48</v>
      </c>
      <c r="L98">
        <f t="shared" ca="1" si="63"/>
        <v>3</v>
      </c>
      <c r="M98">
        <f t="shared" ca="1" si="64"/>
        <v>8</v>
      </c>
      <c r="N98">
        <f t="shared" ca="1" si="65"/>
        <v>6</v>
      </c>
      <c r="O98">
        <f t="shared" ca="1" si="66"/>
        <v>0</v>
      </c>
      <c r="P98">
        <f t="shared" ca="1" si="67"/>
        <v>1</v>
      </c>
      <c r="Q98" t="str">
        <f t="shared" ca="1" si="68"/>
        <v/>
      </c>
      <c r="R98">
        <f t="shared" ca="1" si="69"/>
        <v>48</v>
      </c>
      <c r="S98">
        <f t="shared" ca="1" si="70"/>
        <v>3</v>
      </c>
      <c r="T98">
        <f t="shared" ca="1" si="71"/>
        <v>8</v>
      </c>
    </row>
    <row r="99" spans="1:20" x14ac:dyDescent="0.35">
      <c r="A99">
        <f t="shared" ca="1" si="56"/>
        <v>8</v>
      </c>
      <c r="B99">
        <f t="shared" ca="1" si="53"/>
        <v>0.51805215056182363</v>
      </c>
      <c r="C99">
        <f t="shared" ca="1" si="57"/>
        <v>5</v>
      </c>
      <c r="D99">
        <f t="shared" ca="1" si="54"/>
        <v>4</v>
      </c>
      <c r="E99">
        <f t="shared" ca="1" si="58"/>
        <v>45</v>
      </c>
      <c r="F99">
        <f t="shared" ca="1" si="59"/>
        <v>36</v>
      </c>
      <c r="G99">
        <f t="shared" ca="1" si="54"/>
        <v>9</v>
      </c>
      <c r="H99">
        <f t="shared" ca="1" si="60"/>
        <v>4</v>
      </c>
      <c r="I99">
        <f t="shared" ca="1" si="55"/>
        <v>0</v>
      </c>
      <c r="J99">
        <f t="shared" ca="1" si="61"/>
        <v>5</v>
      </c>
      <c r="K99">
        <f t="shared" ca="1" si="62"/>
        <v>4</v>
      </c>
      <c r="L99">
        <f t="shared" ca="1" si="63"/>
        <v>45</v>
      </c>
      <c r="M99">
        <f t="shared" ca="1" si="64"/>
        <v>36</v>
      </c>
      <c r="N99">
        <f t="shared" ca="1" si="65"/>
        <v>0</v>
      </c>
      <c r="O99">
        <f t="shared" ca="1" si="66"/>
        <v>9</v>
      </c>
      <c r="P99">
        <f t="shared" ca="1" si="67"/>
        <v>2</v>
      </c>
      <c r="Q99">
        <f t="shared" ca="1" si="68"/>
        <v>5</v>
      </c>
      <c r="R99" t="str">
        <f t="shared" ca="1" si="69"/>
        <v/>
      </c>
      <c r="S99">
        <f t="shared" ca="1" si="70"/>
        <v>45</v>
      </c>
      <c r="T99">
        <f t="shared" ca="1" si="71"/>
        <v>36</v>
      </c>
    </row>
    <row r="100" spans="1:20" x14ac:dyDescent="0.35">
      <c r="A100">
        <f t="shared" ca="1" si="56"/>
        <v>4</v>
      </c>
      <c r="B100">
        <f t="shared" ca="1" si="53"/>
        <v>0.77670041838159432</v>
      </c>
      <c r="C100">
        <f t="shared" ca="1" si="57"/>
        <v>4</v>
      </c>
      <c r="D100">
        <f t="shared" ca="1" si="54"/>
        <v>10</v>
      </c>
      <c r="E100">
        <f t="shared" ca="1" si="58"/>
        <v>8</v>
      </c>
      <c r="F100">
        <f t="shared" ca="1" si="59"/>
        <v>20</v>
      </c>
      <c r="G100">
        <f t="shared" ca="1" si="54"/>
        <v>2</v>
      </c>
      <c r="H100">
        <f t="shared" ca="1" si="60"/>
        <v>4</v>
      </c>
      <c r="I100">
        <f t="shared" ca="1" si="55"/>
        <v>0</v>
      </c>
      <c r="J100">
        <f t="shared" ca="1" si="61"/>
        <v>4</v>
      </c>
      <c r="K100">
        <f t="shared" ca="1" si="62"/>
        <v>10</v>
      </c>
      <c r="L100">
        <f t="shared" ca="1" si="63"/>
        <v>8</v>
      </c>
      <c r="M100">
        <f t="shared" ca="1" si="64"/>
        <v>20</v>
      </c>
      <c r="N100">
        <f t="shared" ca="1" si="65"/>
        <v>0</v>
      </c>
      <c r="O100">
        <f t="shared" ca="1" si="66"/>
        <v>2</v>
      </c>
      <c r="P100">
        <f t="shared" ca="1" si="67"/>
        <v>1</v>
      </c>
      <c r="Q100" t="str">
        <f t="shared" ca="1" si="68"/>
        <v/>
      </c>
      <c r="R100">
        <f t="shared" ca="1" si="69"/>
        <v>10</v>
      </c>
      <c r="S100">
        <f t="shared" ca="1" si="70"/>
        <v>8</v>
      </c>
      <c r="T100">
        <f t="shared" ca="1" si="71"/>
        <v>20</v>
      </c>
    </row>
    <row r="101" spans="1:20" x14ac:dyDescent="0.35">
      <c r="A101">
        <f t="shared" ca="1" si="56"/>
        <v>11</v>
      </c>
      <c r="B101">
        <f t="shared" ca="1" si="53"/>
        <v>0.37601584498651131</v>
      </c>
      <c r="C101">
        <f t="shared" ca="1" si="57"/>
        <v>9</v>
      </c>
      <c r="D101">
        <f t="shared" ca="1" si="54"/>
        <v>3</v>
      </c>
      <c r="E101">
        <f t="shared" ca="1" si="58"/>
        <v>9</v>
      </c>
      <c r="F101">
        <f t="shared" ca="1" si="59"/>
        <v>3</v>
      </c>
      <c r="G101">
        <f t="shared" ca="1" si="54"/>
        <v>1</v>
      </c>
      <c r="H101">
        <f t="shared" ca="1" si="60"/>
        <v>9</v>
      </c>
      <c r="I101">
        <f t="shared" ca="1" si="55"/>
        <v>0</v>
      </c>
      <c r="J101">
        <f t="shared" ca="1" si="61"/>
        <v>9</v>
      </c>
      <c r="K101">
        <f t="shared" ca="1" si="62"/>
        <v>3</v>
      </c>
      <c r="L101">
        <f t="shared" ca="1" si="63"/>
        <v>9</v>
      </c>
      <c r="M101">
        <f t="shared" ca="1" si="64"/>
        <v>3</v>
      </c>
      <c r="N101">
        <f t="shared" ca="1" si="65"/>
        <v>0</v>
      </c>
      <c r="O101">
        <f t="shared" ca="1" si="66"/>
        <v>1</v>
      </c>
      <c r="P101">
        <f t="shared" ca="1" si="67"/>
        <v>1</v>
      </c>
      <c r="Q101" t="str">
        <f t="shared" ca="1" si="68"/>
        <v/>
      </c>
      <c r="R101">
        <f t="shared" ca="1" si="69"/>
        <v>3</v>
      </c>
      <c r="S101">
        <f t="shared" ca="1" si="70"/>
        <v>9</v>
      </c>
      <c r="T101">
        <f t="shared" ca="1" si="71"/>
        <v>3</v>
      </c>
    </row>
    <row r="102" spans="1:20" x14ac:dyDescent="0.35">
      <c r="A102">
        <f t="shared" ca="1" si="56"/>
        <v>10</v>
      </c>
      <c r="B102">
        <f t="shared" ca="1" si="53"/>
        <v>0.50804035181178941</v>
      </c>
      <c r="C102">
        <f t="shared" ca="1" si="57"/>
        <v>3</v>
      </c>
      <c r="D102">
        <f t="shared" ca="1" si="54"/>
        <v>7</v>
      </c>
      <c r="E102">
        <f t="shared" ca="1" si="58"/>
        <v>30</v>
      </c>
      <c r="F102">
        <f t="shared" ca="1" si="59"/>
        <v>70</v>
      </c>
      <c r="G102">
        <f t="shared" ca="1" si="54"/>
        <v>10</v>
      </c>
      <c r="H102">
        <f t="shared" ca="1" si="60"/>
        <v>3</v>
      </c>
      <c r="I102">
        <f t="shared" ca="1" si="55"/>
        <v>1</v>
      </c>
      <c r="J102">
        <f t="shared" ca="1" si="61"/>
        <v>30</v>
      </c>
      <c r="K102">
        <f t="shared" ca="1" si="62"/>
        <v>70</v>
      </c>
      <c r="L102">
        <f t="shared" ca="1" si="63"/>
        <v>3</v>
      </c>
      <c r="M102">
        <f t="shared" ca="1" si="64"/>
        <v>7</v>
      </c>
      <c r="N102">
        <f t="shared" ca="1" si="65"/>
        <v>10</v>
      </c>
      <c r="O102">
        <f t="shared" ca="1" si="66"/>
        <v>0</v>
      </c>
      <c r="P102">
        <f t="shared" ca="1" si="67"/>
        <v>2</v>
      </c>
      <c r="Q102">
        <f t="shared" ca="1" si="68"/>
        <v>30</v>
      </c>
      <c r="R102" t="str">
        <f t="shared" ca="1" si="69"/>
        <v/>
      </c>
      <c r="S102">
        <f t="shared" ca="1" si="70"/>
        <v>3</v>
      </c>
      <c r="T102">
        <f t="shared" ca="1" si="71"/>
        <v>7</v>
      </c>
    </row>
    <row r="103" spans="1:20" x14ac:dyDescent="0.35">
      <c r="A103">
        <f t="shared" ca="1" si="56"/>
        <v>9</v>
      </c>
      <c r="B103">
        <f t="shared" ca="1" si="53"/>
        <v>0.51140811789757556</v>
      </c>
      <c r="C103">
        <f t="shared" ca="1" si="57"/>
        <v>7</v>
      </c>
      <c r="D103">
        <f t="shared" ca="1" si="54"/>
        <v>2</v>
      </c>
      <c r="E103">
        <f t="shared" ca="1" si="58"/>
        <v>14</v>
      </c>
      <c r="F103">
        <f t="shared" ca="1" si="59"/>
        <v>4</v>
      </c>
      <c r="G103">
        <f t="shared" ca="1" si="54"/>
        <v>2</v>
      </c>
      <c r="H103">
        <f t="shared" ca="1" si="60"/>
        <v>7</v>
      </c>
      <c r="I103">
        <f t="shared" ca="1" si="55"/>
        <v>0</v>
      </c>
      <c r="J103">
        <f t="shared" ca="1" si="61"/>
        <v>7</v>
      </c>
      <c r="K103">
        <f t="shared" ca="1" si="62"/>
        <v>2</v>
      </c>
      <c r="L103">
        <f t="shared" ca="1" si="63"/>
        <v>14</v>
      </c>
      <c r="M103">
        <f t="shared" ca="1" si="64"/>
        <v>4</v>
      </c>
      <c r="N103">
        <f t="shared" ca="1" si="65"/>
        <v>0</v>
      </c>
      <c r="O103">
        <f t="shared" ca="1" si="66"/>
        <v>2</v>
      </c>
      <c r="P103">
        <f t="shared" ca="1" si="67"/>
        <v>3</v>
      </c>
      <c r="Q103">
        <f t="shared" ca="1" si="68"/>
        <v>7</v>
      </c>
      <c r="R103">
        <f t="shared" ca="1" si="69"/>
        <v>2</v>
      </c>
      <c r="S103" t="str">
        <f t="shared" ca="1" si="70"/>
        <v/>
      </c>
      <c r="T103">
        <f t="shared" ca="1" si="71"/>
        <v>4</v>
      </c>
    </row>
    <row r="104" spans="1:20" x14ac:dyDescent="0.35">
      <c r="A104">
        <f t="shared" ca="1" si="56"/>
        <v>13</v>
      </c>
      <c r="B104">
        <f t="shared" ca="1" si="53"/>
        <v>0.10975080595538533</v>
      </c>
      <c r="C104">
        <f t="shared" ca="1" si="57"/>
        <v>3</v>
      </c>
      <c r="D104">
        <f t="shared" ca="1" si="54"/>
        <v>5</v>
      </c>
      <c r="E104">
        <f t="shared" ca="1" si="58"/>
        <v>9</v>
      </c>
      <c r="F104">
        <f t="shared" ca="1" si="59"/>
        <v>15</v>
      </c>
      <c r="G104">
        <f t="shared" ca="1" si="54"/>
        <v>3</v>
      </c>
      <c r="H104">
        <f t="shared" ca="1" si="60"/>
        <v>3</v>
      </c>
      <c r="I104">
        <f t="shared" ca="1" si="55"/>
        <v>0</v>
      </c>
      <c r="J104">
        <f t="shared" ca="1" si="61"/>
        <v>3</v>
      </c>
      <c r="K104">
        <f t="shared" ca="1" si="62"/>
        <v>5</v>
      </c>
      <c r="L104">
        <f t="shared" ca="1" si="63"/>
        <v>9</v>
      </c>
      <c r="M104">
        <f t="shared" ca="1" si="64"/>
        <v>15</v>
      </c>
      <c r="N104">
        <f t="shared" ca="1" si="65"/>
        <v>0</v>
      </c>
      <c r="O104">
        <f t="shared" ca="1" si="66"/>
        <v>3</v>
      </c>
      <c r="P104">
        <f t="shared" ca="1" si="67"/>
        <v>3</v>
      </c>
      <c r="Q104">
        <f t="shared" ca="1" si="68"/>
        <v>3</v>
      </c>
      <c r="R104">
        <f t="shared" ca="1" si="69"/>
        <v>5</v>
      </c>
      <c r="S104" t="str">
        <f t="shared" ca="1" si="70"/>
        <v/>
      </c>
      <c r="T104">
        <f t="shared" ca="1" si="71"/>
        <v>15</v>
      </c>
    </row>
    <row r="105" spans="1:20" x14ac:dyDescent="0.35">
      <c r="A105">
        <f t="shared" ca="1" si="56"/>
        <v>7</v>
      </c>
      <c r="B105">
        <f t="shared" ca="1" si="53"/>
        <v>0.67252263493776576</v>
      </c>
      <c r="C105">
        <f t="shared" ca="1" si="57"/>
        <v>8</v>
      </c>
      <c r="D105">
        <f t="shared" ca="1" si="54"/>
        <v>6</v>
      </c>
      <c r="E105">
        <f t="shared" ca="1" si="58"/>
        <v>32</v>
      </c>
      <c r="F105">
        <f t="shared" ca="1" si="59"/>
        <v>24</v>
      </c>
      <c r="G105">
        <f t="shared" ca="1" si="54"/>
        <v>4</v>
      </c>
      <c r="H105">
        <f t="shared" ca="1" si="60"/>
        <v>8</v>
      </c>
      <c r="I105">
        <f t="shared" ca="1" si="55"/>
        <v>0</v>
      </c>
      <c r="J105">
        <f t="shared" ca="1" si="61"/>
        <v>8</v>
      </c>
      <c r="K105">
        <f t="shared" ca="1" si="62"/>
        <v>6</v>
      </c>
      <c r="L105">
        <f t="shared" ca="1" si="63"/>
        <v>32</v>
      </c>
      <c r="M105">
        <f t="shared" ca="1" si="64"/>
        <v>24</v>
      </c>
      <c r="N105">
        <f t="shared" ca="1" si="65"/>
        <v>0</v>
      </c>
      <c r="O105">
        <f t="shared" ca="1" si="66"/>
        <v>4</v>
      </c>
      <c r="P105">
        <f t="shared" ca="1" si="67"/>
        <v>3</v>
      </c>
      <c r="Q105">
        <f t="shared" ca="1" si="68"/>
        <v>8</v>
      </c>
      <c r="R105">
        <f t="shared" ca="1" si="69"/>
        <v>6</v>
      </c>
      <c r="S105" t="str">
        <f t="shared" ca="1" si="70"/>
        <v/>
      </c>
      <c r="T105">
        <f t="shared" ca="1" si="71"/>
        <v>24</v>
      </c>
    </row>
    <row r="106" spans="1:20" x14ac:dyDescent="0.35">
      <c r="A106">
        <f t="shared" ca="1" si="56"/>
        <v>15</v>
      </c>
      <c r="B106">
        <f t="shared" ca="1" si="53"/>
        <v>6.6600730410163012E-2</v>
      </c>
      <c r="C106">
        <f t="shared" ca="1" si="57"/>
        <v>11</v>
      </c>
      <c r="D106">
        <f t="shared" ca="1" si="54"/>
        <v>5</v>
      </c>
      <c r="E106">
        <f t="shared" ca="1" si="58"/>
        <v>110</v>
      </c>
      <c r="F106">
        <f t="shared" ca="1" si="59"/>
        <v>50</v>
      </c>
      <c r="G106">
        <f t="shared" ca="1" si="54"/>
        <v>10</v>
      </c>
      <c r="H106">
        <f t="shared" ca="1" si="60"/>
        <v>11</v>
      </c>
      <c r="I106">
        <f t="shared" ca="1" si="55"/>
        <v>0</v>
      </c>
      <c r="J106">
        <f t="shared" ca="1" si="61"/>
        <v>11</v>
      </c>
      <c r="K106">
        <f t="shared" ca="1" si="62"/>
        <v>5</v>
      </c>
      <c r="L106">
        <f t="shared" ca="1" si="63"/>
        <v>110</v>
      </c>
      <c r="M106">
        <f t="shared" ca="1" si="64"/>
        <v>50</v>
      </c>
      <c r="N106">
        <f t="shared" ca="1" si="65"/>
        <v>0</v>
      </c>
      <c r="O106">
        <f t="shared" ca="1" si="66"/>
        <v>10</v>
      </c>
      <c r="P106">
        <f t="shared" ca="1" si="67"/>
        <v>1</v>
      </c>
      <c r="Q106" t="str">
        <f t="shared" ca="1" si="68"/>
        <v/>
      </c>
      <c r="R106">
        <f t="shared" ca="1" si="69"/>
        <v>5</v>
      </c>
      <c r="S106">
        <f t="shared" ca="1" si="70"/>
        <v>110</v>
      </c>
      <c r="T106">
        <f t="shared" ca="1" si="71"/>
        <v>50</v>
      </c>
    </row>
    <row r="107" spans="1:20" x14ac:dyDescent="0.35">
      <c r="A107">
        <f t="shared" ca="1" si="56"/>
        <v>12</v>
      </c>
      <c r="B107">
        <f t="shared" ca="1" si="53"/>
        <v>0.1288514678930085</v>
      </c>
      <c r="C107">
        <f t="shared" ca="1" si="57"/>
        <v>10</v>
      </c>
      <c r="D107">
        <f t="shared" ca="1" si="54"/>
        <v>9</v>
      </c>
      <c r="E107">
        <f t="shared" ca="1" si="58"/>
        <v>20</v>
      </c>
      <c r="F107">
        <f t="shared" ca="1" si="59"/>
        <v>18</v>
      </c>
      <c r="G107">
        <f t="shared" ca="1" si="54"/>
        <v>2</v>
      </c>
      <c r="H107">
        <f t="shared" ca="1" si="60"/>
        <v>10</v>
      </c>
      <c r="I107">
        <f t="shared" ca="1" si="55"/>
        <v>1</v>
      </c>
      <c r="J107">
        <f t="shared" ca="1" si="61"/>
        <v>20</v>
      </c>
      <c r="K107">
        <f t="shared" ca="1" si="62"/>
        <v>18</v>
      </c>
      <c r="L107">
        <f t="shared" ca="1" si="63"/>
        <v>10</v>
      </c>
      <c r="M107">
        <f t="shared" ca="1" si="64"/>
        <v>9</v>
      </c>
      <c r="N107">
        <f t="shared" ca="1" si="65"/>
        <v>2</v>
      </c>
      <c r="O107">
        <f t="shared" ca="1" si="66"/>
        <v>0</v>
      </c>
      <c r="P107">
        <f t="shared" ca="1" si="67"/>
        <v>3</v>
      </c>
      <c r="Q107">
        <f t="shared" ca="1" si="68"/>
        <v>20</v>
      </c>
      <c r="R107">
        <f t="shared" ca="1" si="69"/>
        <v>18</v>
      </c>
      <c r="S107" t="str">
        <f t="shared" ca="1" si="70"/>
        <v/>
      </c>
      <c r="T107">
        <f t="shared" ca="1" si="71"/>
        <v>9</v>
      </c>
    </row>
    <row r="108" spans="1:20" x14ac:dyDescent="0.35">
      <c r="A108">
        <f t="shared" ca="1" si="56"/>
        <v>6</v>
      </c>
      <c r="B108">
        <f t="shared" ca="1" si="53"/>
        <v>0.70086811448590836</v>
      </c>
      <c r="C108">
        <f t="shared" ca="1" si="57"/>
        <v>6</v>
      </c>
      <c r="D108">
        <f t="shared" ca="1" si="54"/>
        <v>3</v>
      </c>
      <c r="E108">
        <f t="shared" ca="1" si="58"/>
        <v>36</v>
      </c>
      <c r="F108">
        <f t="shared" ca="1" si="59"/>
        <v>18</v>
      </c>
      <c r="G108">
        <f t="shared" ca="1" si="54"/>
        <v>6</v>
      </c>
      <c r="H108">
        <f t="shared" ca="1" si="60"/>
        <v>6</v>
      </c>
      <c r="I108">
        <f t="shared" ca="1" si="55"/>
        <v>1</v>
      </c>
      <c r="J108">
        <f t="shared" ca="1" si="61"/>
        <v>36</v>
      </c>
      <c r="K108">
        <f t="shared" ca="1" si="62"/>
        <v>18</v>
      </c>
      <c r="L108">
        <f t="shared" ca="1" si="63"/>
        <v>6</v>
      </c>
      <c r="M108">
        <f t="shared" ca="1" si="64"/>
        <v>3</v>
      </c>
      <c r="N108">
        <f t="shared" ca="1" si="65"/>
        <v>6</v>
      </c>
      <c r="O108">
        <f t="shared" ca="1" si="66"/>
        <v>0</v>
      </c>
      <c r="P108">
        <f t="shared" ca="1" si="67"/>
        <v>2</v>
      </c>
      <c r="Q108">
        <f t="shared" ca="1" si="68"/>
        <v>36</v>
      </c>
      <c r="R108" t="str">
        <f t="shared" ca="1" si="69"/>
        <v/>
      </c>
      <c r="S108">
        <f t="shared" ca="1" si="70"/>
        <v>6</v>
      </c>
      <c r="T108">
        <f t="shared" ca="1" si="71"/>
        <v>3</v>
      </c>
    </row>
    <row r="109" spans="1:20" x14ac:dyDescent="0.35">
      <c r="A109">
        <f t="shared" ca="1" si="56"/>
        <v>3</v>
      </c>
      <c r="B109">
        <f t="shared" ca="1" si="53"/>
        <v>0.78014917932394101</v>
      </c>
      <c r="C109">
        <f t="shared" ca="1" si="57"/>
        <v>4</v>
      </c>
      <c r="D109">
        <f t="shared" ca="1" si="54"/>
        <v>9</v>
      </c>
      <c r="E109">
        <f t="shared" ca="1" si="58"/>
        <v>20</v>
      </c>
      <c r="F109">
        <f t="shared" ca="1" si="59"/>
        <v>45</v>
      </c>
      <c r="G109">
        <f t="shared" ca="1" si="54"/>
        <v>5</v>
      </c>
      <c r="H109">
        <f t="shared" ca="1" si="60"/>
        <v>4</v>
      </c>
      <c r="I109">
        <f t="shared" ca="1" si="55"/>
        <v>1</v>
      </c>
      <c r="J109">
        <f t="shared" ca="1" si="61"/>
        <v>20</v>
      </c>
      <c r="K109">
        <f t="shared" ca="1" si="62"/>
        <v>45</v>
      </c>
      <c r="L109">
        <f t="shared" ca="1" si="63"/>
        <v>4</v>
      </c>
      <c r="M109">
        <f t="shared" ca="1" si="64"/>
        <v>9</v>
      </c>
      <c r="N109">
        <f t="shared" ca="1" si="65"/>
        <v>5</v>
      </c>
      <c r="O109">
        <f t="shared" ca="1" si="66"/>
        <v>0</v>
      </c>
      <c r="P109">
        <f t="shared" ca="1" si="67"/>
        <v>2</v>
      </c>
      <c r="Q109">
        <f t="shared" ca="1" si="68"/>
        <v>20</v>
      </c>
      <c r="R109" t="str">
        <f t="shared" ca="1" si="69"/>
        <v/>
      </c>
      <c r="S109">
        <f t="shared" ca="1" si="70"/>
        <v>4</v>
      </c>
      <c r="T109">
        <f t="shared" ca="1" si="71"/>
        <v>9</v>
      </c>
    </row>
    <row r="110" spans="1:20" x14ac:dyDescent="0.35">
      <c r="A110">
        <f t="shared" ca="1" si="56"/>
        <v>1</v>
      </c>
      <c r="B110">
        <f t="shared" ca="1" si="53"/>
        <v>0.91559119809034117</v>
      </c>
      <c r="C110">
        <f t="shared" ca="1" si="57"/>
        <v>5</v>
      </c>
      <c r="D110">
        <f t="shared" ca="1" si="54"/>
        <v>9</v>
      </c>
      <c r="E110">
        <f t="shared" ca="1" si="58"/>
        <v>30</v>
      </c>
      <c r="F110">
        <f t="shared" ca="1" si="59"/>
        <v>54</v>
      </c>
      <c r="G110">
        <f t="shared" ca="1" si="54"/>
        <v>6</v>
      </c>
      <c r="H110">
        <f t="shared" ca="1" si="60"/>
        <v>5</v>
      </c>
      <c r="I110">
        <f t="shared" ca="1" si="55"/>
        <v>1</v>
      </c>
      <c r="J110">
        <f t="shared" ca="1" si="61"/>
        <v>30</v>
      </c>
      <c r="K110">
        <f t="shared" ca="1" si="62"/>
        <v>54</v>
      </c>
      <c r="L110">
        <f t="shared" ca="1" si="63"/>
        <v>5</v>
      </c>
      <c r="M110">
        <f t="shared" ca="1" si="64"/>
        <v>9</v>
      </c>
      <c r="N110">
        <f t="shared" ca="1" si="65"/>
        <v>6</v>
      </c>
      <c r="O110">
        <f t="shared" ca="1" si="66"/>
        <v>0</v>
      </c>
      <c r="P110">
        <f t="shared" ca="1" si="67"/>
        <v>2</v>
      </c>
      <c r="Q110">
        <f t="shared" ca="1" si="68"/>
        <v>30</v>
      </c>
      <c r="R110" t="str">
        <f t="shared" ca="1" si="69"/>
        <v/>
      </c>
      <c r="S110">
        <f t="shared" ca="1" si="70"/>
        <v>5</v>
      </c>
      <c r="T110">
        <f t="shared" ca="1" si="71"/>
        <v>9</v>
      </c>
    </row>
    <row r="112" spans="1:20" x14ac:dyDescent="0.35">
      <c r="A112">
        <v>1</v>
      </c>
      <c r="B112">
        <f>A112+1</f>
        <v>2</v>
      </c>
      <c r="C112">
        <f t="shared" ref="C112:P112" si="72">B112+1</f>
        <v>3</v>
      </c>
      <c r="D112">
        <f t="shared" si="72"/>
        <v>4</v>
      </c>
      <c r="E112">
        <f t="shared" si="72"/>
        <v>5</v>
      </c>
      <c r="F112">
        <f t="shared" si="72"/>
        <v>6</v>
      </c>
      <c r="G112">
        <f t="shared" si="72"/>
        <v>7</v>
      </c>
      <c r="H112">
        <f t="shared" si="72"/>
        <v>8</v>
      </c>
      <c r="I112">
        <f t="shared" si="72"/>
        <v>9</v>
      </c>
      <c r="J112">
        <f t="shared" si="72"/>
        <v>10</v>
      </c>
      <c r="K112">
        <f t="shared" si="72"/>
        <v>11</v>
      </c>
      <c r="L112">
        <f t="shared" si="72"/>
        <v>12</v>
      </c>
      <c r="M112">
        <f t="shared" si="72"/>
        <v>13</v>
      </c>
      <c r="N112">
        <f t="shared" si="72"/>
        <v>14</v>
      </c>
      <c r="O112">
        <f t="shared" si="72"/>
        <v>15</v>
      </c>
      <c r="P112">
        <f t="shared" si="72"/>
        <v>16</v>
      </c>
    </row>
    <row r="113" spans="1:16" x14ac:dyDescent="0.35">
      <c r="C113" t="s">
        <v>2</v>
      </c>
      <c r="D113" t="s">
        <v>3</v>
      </c>
      <c r="E113" t="s">
        <v>2</v>
      </c>
      <c r="F113" t="s">
        <v>3</v>
      </c>
      <c r="H113" t="s">
        <v>19</v>
      </c>
      <c r="J113" t="s">
        <v>2</v>
      </c>
      <c r="K113" t="s">
        <v>3</v>
      </c>
      <c r="L113" t="s">
        <v>2</v>
      </c>
      <c r="M113" t="s">
        <v>3</v>
      </c>
      <c r="N113" t="s">
        <v>16</v>
      </c>
      <c r="O113" t="s">
        <v>16</v>
      </c>
    </row>
    <row r="114" spans="1:16" x14ac:dyDescent="0.35">
      <c r="A114">
        <f ca="1">_xlfn.RANK.EQ(B114,$B$114:$B$128)</f>
        <v>6</v>
      </c>
      <c r="B114">
        <f t="shared" ref="B114:B128" ca="1" si="73">RAND()</f>
        <v>0.74151131192871089</v>
      </c>
      <c r="C114">
        <f ca="1">RANDBETWEEN(1,D114-1)</f>
        <v>1</v>
      </c>
      <c r="D114">
        <f ca="1">RANDBETWEEN(2,12)</f>
        <v>11</v>
      </c>
      <c r="E114">
        <f ca="1">RANDBETWEEN(1,F114-1)</f>
        <v>2</v>
      </c>
      <c r="F114">
        <f ca="1">IF(G114=D114,G114+1,G114)</f>
        <v>6</v>
      </c>
      <c r="G114">
        <f ca="1">ROUND(RAND()*10+2,0)</f>
        <v>6</v>
      </c>
      <c r="H114">
        <f ca="1">LCM(D114,F114)</f>
        <v>66</v>
      </c>
      <c r="I114">
        <f t="shared" ref="I114:I128" ca="1" si="74">RANDBETWEEN(0,1)</f>
        <v>1</v>
      </c>
      <c r="J114">
        <f ca="1">C114*N114</f>
        <v>6</v>
      </c>
      <c r="K114">
        <f ca="1">D114*N114</f>
        <v>66</v>
      </c>
      <c r="L114">
        <f ca="1">E114*O114</f>
        <v>22</v>
      </c>
      <c r="M114">
        <f ca="1">F114*O114</f>
        <v>66</v>
      </c>
      <c r="N114">
        <f ca="1">H114/D114</f>
        <v>6</v>
      </c>
      <c r="O114">
        <f ca="1">H114/F114</f>
        <v>11</v>
      </c>
      <c r="P114" t="str">
        <f ca="1">IF(J114&gt;L114,"&gt;",IF(J114&lt;L114,"&lt;","="))</f>
        <v>&lt;</v>
      </c>
    </row>
    <row r="115" spans="1:16" x14ac:dyDescent="0.35">
      <c r="A115">
        <f t="shared" ref="A115:A128" ca="1" si="75">_xlfn.RANK.EQ(B115,$B$114:$B$128)</f>
        <v>15</v>
      </c>
      <c r="B115">
        <f t="shared" ca="1" si="73"/>
        <v>1.4609651637584098E-2</v>
      </c>
      <c r="C115">
        <f t="shared" ref="C115:C128" ca="1" si="76">RANDBETWEEN(1,D115-1)</f>
        <v>4</v>
      </c>
      <c r="D115">
        <f t="shared" ref="D115:D128" ca="1" si="77">RANDBETWEEN(2,12)</f>
        <v>12</v>
      </c>
      <c r="E115">
        <f t="shared" ref="E115:E128" ca="1" si="78">RANDBETWEEN(1,F115-1)</f>
        <v>10</v>
      </c>
      <c r="F115">
        <f t="shared" ref="F115:F128" ca="1" si="79">IF(G115=D115,G115+1,G115)</f>
        <v>11</v>
      </c>
      <c r="G115">
        <f t="shared" ref="G115:G128" ca="1" si="80">ROUND(RAND()*10+2,0)</f>
        <v>11</v>
      </c>
      <c r="H115">
        <f t="shared" ref="H115:H128" ca="1" si="81">LCM(D115,F115)</f>
        <v>132</v>
      </c>
      <c r="I115">
        <f t="shared" ca="1" si="74"/>
        <v>0</v>
      </c>
      <c r="J115">
        <f t="shared" ref="J115:J128" ca="1" si="82">C115*N115</f>
        <v>44</v>
      </c>
      <c r="K115">
        <f t="shared" ref="K115:K128" ca="1" si="83">D115*N115</f>
        <v>132</v>
      </c>
      <c r="L115">
        <f t="shared" ref="L115:L128" ca="1" si="84">E115*O115</f>
        <v>120</v>
      </c>
      <c r="M115">
        <f t="shared" ref="M115:M128" ca="1" si="85">F115*O115</f>
        <v>132</v>
      </c>
      <c r="N115">
        <f t="shared" ref="N115:N128" ca="1" si="86">H115/D115</f>
        <v>11</v>
      </c>
      <c r="O115">
        <f t="shared" ref="O115:O128" ca="1" si="87">H115/F115</f>
        <v>12</v>
      </c>
      <c r="P115" t="str">
        <f t="shared" ref="P115:P128" ca="1" si="88">IF(J115&gt;L115,"&gt;",IF(J115&lt;L115,"&lt;","="))</f>
        <v>&lt;</v>
      </c>
    </row>
    <row r="116" spans="1:16" x14ac:dyDescent="0.35">
      <c r="A116">
        <f t="shared" ca="1" si="75"/>
        <v>8</v>
      </c>
      <c r="B116">
        <f t="shared" ca="1" si="73"/>
        <v>0.5988522984837249</v>
      </c>
      <c r="C116">
        <f t="shared" ca="1" si="76"/>
        <v>5</v>
      </c>
      <c r="D116">
        <f t="shared" ca="1" si="77"/>
        <v>8</v>
      </c>
      <c r="E116">
        <f t="shared" ca="1" si="78"/>
        <v>1</v>
      </c>
      <c r="F116">
        <f t="shared" ca="1" si="79"/>
        <v>9</v>
      </c>
      <c r="G116">
        <f t="shared" ca="1" si="80"/>
        <v>9</v>
      </c>
      <c r="H116">
        <f t="shared" ca="1" si="81"/>
        <v>72</v>
      </c>
      <c r="I116">
        <f t="shared" ca="1" si="74"/>
        <v>0</v>
      </c>
      <c r="J116">
        <f t="shared" ca="1" si="82"/>
        <v>45</v>
      </c>
      <c r="K116">
        <f t="shared" ca="1" si="83"/>
        <v>72</v>
      </c>
      <c r="L116">
        <f t="shared" ca="1" si="84"/>
        <v>8</v>
      </c>
      <c r="M116">
        <f t="shared" ca="1" si="85"/>
        <v>72</v>
      </c>
      <c r="N116">
        <f t="shared" ca="1" si="86"/>
        <v>9</v>
      </c>
      <c r="O116">
        <f t="shared" ca="1" si="87"/>
        <v>8</v>
      </c>
      <c r="P116" t="str">
        <f t="shared" ca="1" si="88"/>
        <v>&gt;</v>
      </c>
    </row>
    <row r="117" spans="1:16" x14ac:dyDescent="0.35">
      <c r="A117">
        <f t="shared" ca="1" si="75"/>
        <v>13</v>
      </c>
      <c r="B117">
        <f t="shared" ca="1" si="73"/>
        <v>0.13707732305619147</v>
      </c>
      <c r="C117">
        <f t="shared" ca="1" si="76"/>
        <v>4</v>
      </c>
      <c r="D117">
        <f t="shared" ca="1" si="77"/>
        <v>10</v>
      </c>
      <c r="E117">
        <f t="shared" ca="1" si="78"/>
        <v>2</v>
      </c>
      <c r="F117">
        <f t="shared" ca="1" si="79"/>
        <v>3</v>
      </c>
      <c r="G117">
        <f t="shared" ca="1" si="80"/>
        <v>3</v>
      </c>
      <c r="H117">
        <f t="shared" ca="1" si="81"/>
        <v>30</v>
      </c>
      <c r="I117">
        <f t="shared" ca="1" si="74"/>
        <v>0</v>
      </c>
      <c r="J117">
        <f t="shared" ca="1" si="82"/>
        <v>12</v>
      </c>
      <c r="K117">
        <f t="shared" ca="1" si="83"/>
        <v>30</v>
      </c>
      <c r="L117">
        <f t="shared" ca="1" si="84"/>
        <v>20</v>
      </c>
      <c r="M117">
        <f t="shared" ca="1" si="85"/>
        <v>30</v>
      </c>
      <c r="N117">
        <f t="shared" ca="1" si="86"/>
        <v>3</v>
      </c>
      <c r="O117">
        <f t="shared" ca="1" si="87"/>
        <v>10</v>
      </c>
      <c r="P117" t="str">
        <f t="shared" ca="1" si="88"/>
        <v>&lt;</v>
      </c>
    </row>
    <row r="118" spans="1:16" x14ac:dyDescent="0.35">
      <c r="A118">
        <f t="shared" ca="1" si="75"/>
        <v>2</v>
      </c>
      <c r="B118">
        <f t="shared" ca="1" si="73"/>
        <v>0.87605122869804852</v>
      </c>
      <c r="C118">
        <f t="shared" ca="1" si="76"/>
        <v>2</v>
      </c>
      <c r="D118">
        <f t="shared" ca="1" si="77"/>
        <v>8</v>
      </c>
      <c r="E118">
        <f t="shared" ca="1" si="78"/>
        <v>7</v>
      </c>
      <c r="F118">
        <f t="shared" ca="1" si="79"/>
        <v>11</v>
      </c>
      <c r="G118">
        <f t="shared" ca="1" si="80"/>
        <v>11</v>
      </c>
      <c r="H118">
        <f t="shared" ca="1" si="81"/>
        <v>88</v>
      </c>
      <c r="I118">
        <f t="shared" ca="1" si="74"/>
        <v>1</v>
      </c>
      <c r="J118">
        <f t="shared" ca="1" si="82"/>
        <v>22</v>
      </c>
      <c r="K118">
        <f t="shared" ca="1" si="83"/>
        <v>88</v>
      </c>
      <c r="L118">
        <f t="shared" ca="1" si="84"/>
        <v>56</v>
      </c>
      <c r="M118">
        <f t="shared" ca="1" si="85"/>
        <v>88</v>
      </c>
      <c r="N118">
        <f t="shared" ca="1" si="86"/>
        <v>11</v>
      </c>
      <c r="O118">
        <f t="shared" ca="1" si="87"/>
        <v>8</v>
      </c>
      <c r="P118" t="str">
        <f t="shared" ca="1" si="88"/>
        <v>&lt;</v>
      </c>
    </row>
    <row r="119" spans="1:16" x14ac:dyDescent="0.35">
      <c r="A119">
        <f t="shared" ca="1" si="75"/>
        <v>7</v>
      </c>
      <c r="B119">
        <f t="shared" ca="1" si="73"/>
        <v>0.63242128247117857</v>
      </c>
      <c r="C119">
        <f t="shared" ca="1" si="76"/>
        <v>2</v>
      </c>
      <c r="D119">
        <f t="shared" ca="1" si="77"/>
        <v>11</v>
      </c>
      <c r="E119">
        <f t="shared" ca="1" si="78"/>
        <v>5</v>
      </c>
      <c r="F119">
        <f t="shared" ca="1" si="79"/>
        <v>8</v>
      </c>
      <c r="G119">
        <f t="shared" ca="1" si="80"/>
        <v>8</v>
      </c>
      <c r="H119">
        <f t="shared" ca="1" si="81"/>
        <v>88</v>
      </c>
      <c r="I119">
        <f t="shared" ca="1" si="74"/>
        <v>1</v>
      </c>
      <c r="J119">
        <f t="shared" ca="1" si="82"/>
        <v>16</v>
      </c>
      <c r="K119">
        <f t="shared" ca="1" si="83"/>
        <v>88</v>
      </c>
      <c r="L119">
        <f t="shared" ca="1" si="84"/>
        <v>55</v>
      </c>
      <c r="M119">
        <f t="shared" ca="1" si="85"/>
        <v>88</v>
      </c>
      <c r="N119">
        <f t="shared" ca="1" si="86"/>
        <v>8</v>
      </c>
      <c r="O119">
        <f t="shared" ca="1" si="87"/>
        <v>11</v>
      </c>
      <c r="P119" t="str">
        <f t="shared" ca="1" si="88"/>
        <v>&lt;</v>
      </c>
    </row>
    <row r="120" spans="1:16" x14ac:dyDescent="0.35">
      <c r="A120">
        <f t="shared" ca="1" si="75"/>
        <v>1</v>
      </c>
      <c r="B120">
        <f t="shared" ca="1" si="73"/>
        <v>0.94765606424848381</v>
      </c>
      <c r="C120">
        <f t="shared" ca="1" si="76"/>
        <v>5</v>
      </c>
      <c r="D120">
        <f t="shared" ca="1" si="77"/>
        <v>7</v>
      </c>
      <c r="E120">
        <f t="shared" ca="1" si="78"/>
        <v>1</v>
      </c>
      <c r="F120">
        <f t="shared" ca="1" si="79"/>
        <v>3</v>
      </c>
      <c r="G120">
        <f t="shared" ca="1" si="80"/>
        <v>3</v>
      </c>
      <c r="H120">
        <f t="shared" ca="1" si="81"/>
        <v>21</v>
      </c>
      <c r="I120">
        <f t="shared" ca="1" si="74"/>
        <v>1</v>
      </c>
      <c r="J120">
        <f t="shared" ca="1" si="82"/>
        <v>15</v>
      </c>
      <c r="K120">
        <f t="shared" ca="1" si="83"/>
        <v>21</v>
      </c>
      <c r="L120">
        <f t="shared" ca="1" si="84"/>
        <v>7</v>
      </c>
      <c r="M120">
        <f t="shared" ca="1" si="85"/>
        <v>21</v>
      </c>
      <c r="N120">
        <f t="shared" ca="1" si="86"/>
        <v>3</v>
      </c>
      <c r="O120">
        <f t="shared" ca="1" si="87"/>
        <v>7</v>
      </c>
      <c r="P120" t="str">
        <f t="shared" ca="1" si="88"/>
        <v>&gt;</v>
      </c>
    </row>
    <row r="121" spans="1:16" x14ac:dyDescent="0.35">
      <c r="A121">
        <f t="shared" ca="1" si="75"/>
        <v>4</v>
      </c>
      <c r="B121">
        <f t="shared" ca="1" si="73"/>
        <v>0.77148033615827805</v>
      </c>
      <c r="C121">
        <f t="shared" ca="1" si="76"/>
        <v>2</v>
      </c>
      <c r="D121">
        <f t="shared" ca="1" si="77"/>
        <v>6</v>
      </c>
      <c r="E121">
        <f t="shared" ca="1" si="78"/>
        <v>1</v>
      </c>
      <c r="F121">
        <f t="shared" ca="1" si="79"/>
        <v>8</v>
      </c>
      <c r="G121">
        <f t="shared" ca="1" si="80"/>
        <v>8</v>
      </c>
      <c r="H121">
        <f t="shared" ca="1" si="81"/>
        <v>24</v>
      </c>
      <c r="I121">
        <f t="shared" ca="1" si="74"/>
        <v>1</v>
      </c>
      <c r="J121">
        <f t="shared" ca="1" si="82"/>
        <v>8</v>
      </c>
      <c r="K121">
        <f t="shared" ca="1" si="83"/>
        <v>24</v>
      </c>
      <c r="L121">
        <f t="shared" ca="1" si="84"/>
        <v>3</v>
      </c>
      <c r="M121">
        <f t="shared" ca="1" si="85"/>
        <v>24</v>
      </c>
      <c r="N121">
        <f t="shared" ca="1" si="86"/>
        <v>4</v>
      </c>
      <c r="O121">
        <f t="shared" ca="1" si="87"/>
        <v>3</v>
      </c>
      <c r="P121" t="str">
        <f t="shared" ca="1" si="88"/>
        <v>&gt;</v>
      </c>
    </row>
    <row r="122" spans="1:16" x14ac:dyDescent="0.35">
      <c r="A122">
        <f t="shared" ca="1" si="75"/>
        <v>5</v>
      </c>
      <c r="B122">
        <f t="shared" ca="1" si="73"/>
        <v>0.7557536348429823</v>
      </c>
      <c r="C122">
        <f t="shared" ca="1" si="76"/>
        <v>1</v>
      </c>
      <c r="D122">
        <f t="shared" ca="1" si="77"/>
        <v>5</v>
      </c>
      <c r="E122">
        <f t="shared" ca="1" si="78"/>
        <v>3</v>
      </c>
      <c r="F122">
        <f t="shared" ca="1" si="79"/>
        <v>6</v>
      </c>
      <c r="G122">
        <f t="shared" ca="1" si="80"/>
        <v>6</v>
      </c>
      <c r="H122">
        <f t="shared" ca="1" si="81"/>
        <v>30</v>
      </c>
      <c r="I122">
        <f t="shared" ca="1" si="74"/>
        <v>0</v>
      </c>
      <c r="J122">
        <f t="shared" ca="1" si="82"/>
        <v>6</v>
      </c>
      <c r="K122">
        <f t="shared" ca="1" si="83"/>
        <v>30</v>
      </c>
      <c r="L122">
        <f t="shared" ca="1" si="84"/>
        <v>15</v>
      </c>
      <c r="M122">
        <f t="shared" ca="1" si="85"/>
        <v>30</v>
      </c>
      <c r="N122">
        <f t="shared" ca="1" si="86"/>
        <v>6</v>
      </c>
      <c r="O122">
        <f t="shared" ca="1" si="87"/>
        <v>5</v>
      </c>
      <c r="P122" t="str">
        <f t="shared" ca="1" si="88"/>
        <v>&lt;</v>
      </c>
    </row>
    <row r="123" spans="1:16" x14ac:dyDescent="0.35">
      <c r="A123">
        <f t="shared" ca="1" si="75"/>
        <v>12</v>
      </c>
      <c r="B123">
        <f t="shared" ca="1" si="73"/>
        <v>0.2855292571577851</v>
      </c>
      <c r="C123">
        <f t="shared" ca="1" si="76"/>
        <v>1</v>
      </c>
      <c r="D123">
        <f t="shared" ca="1" si="77"/>
        <v>10</v>
      </c>
      <c r="E123">
        <f t="shared" ca="1" si="78"/>
        <v>1</v>
      </c>
      <c r="F123">
        <f t="shared" ca="1" si="79"/>
        <v>12</v>
      </c>
      <c r="G123">
        <f t="shared" ca="1" si="80"/>
        <v>12</v>
      </c>
      <c r="H123">
        <f t="shared" ca="1" si="81"/>
        <v>60</v>
      </c>
      <c r="I123">
        <f t="shared" ca="1" si="74"/>
        <v>0</v>
      </c>
      <c r="J123">
        <f t="shared" ca="1" si="82"/>
        <v>6</v>
      </c>
      <c r="K123">
        <f t="shared" ca="1" si="83"/>
        <v>60</v>
      </c>
      <c r="L123">
        <f t="shared" ca="1" si="84"/>
        <v>5</v>
      </c>
      <c r="M123">
        <f t="shared" ca="1" si="85"/>
        <v>60</v>
      </c>
      <c r="N123">
        <f t="shared" ca="1" si="86"/>
        <v>6</v>
      </c>
      <c r="O123">
        <f t="shared" ca="1" si="87"/>
        <v>5</v>
      </c>
      <c r="P123" t="str">
        <f t="shared" ca="1" si="88"/>
        <v>&gt;</v>
      </c>
    </row>
    <row r="124" spans="1:16" x14ac:dyDescent="0.35">
      <c r="A124">
        <f t="shared" ca="1" si="75"/>
        <v>11</v>
      </c>
      <c r="B124">
        <f t="shared" ca="1" si="73"/>
        <v>0.31756580617874597</v>
      </c>
      <c r="C124">
        <f t="shared" ca="1" si="76"/>
        <v>7</v>
      </c>
      <c r="D124">
        <f t="shared" ca="1" si="77"/>
        <v>11</v>
      </c>
      <c r="E124">
        <f t="shared" ca="1" si="78"/>
        <v>2</v>
      </c>
      <c r="F124">
        <f t="shared" ca="1" si="79"/>
        <v>3</v>
      </c>
      <c r="G124">
        <f t="shared" ca="1" si="80"/>
        <v>3</v>
      </c>
      <c r="H124">
        <f t="shared" ca="1" si="81"/>
        <v>33</v>
      </c>
      <c r="I124">
        <f t="shared" ca="1" si="74"/>
        <v>1</v>
      </c>
      <c r="J124">
        <f t="shared" ca="1" si="82"/>
        <v>21</v>
      </c>
      <c r="K124">
        <f t="shared" ca="1" si="83"/>
        <v>33</v>
      </c>
      <c r="L124">
        <f t="shared" ca="1" si="84"/>
        <v>22</v>
      </c>
      <c r="M124">
        <f t="shared" ca="1" si="85"/>
        <v>33</v>
      </c>
      <c r="N124">
        <f t="shared" ca="1" si="86"/>
        <v>3</v>
      </c>
      <c r="O124">
        <f t="shared" ca="1" si="87"/>
        <v>11</v>
      </c>
      <c r="P124" t="str">
        <f t="shared" ca="1" si="88"/>
        <v>&lt;</v>
      </c>
    </row>
    <row r="125" spans="1:16" x14ac:dyDescent="0.35">
      <c r="A125">
        <f t="shared" ca="1" si="75"/>
        <v>3</v>
      </c>
      <c r="B125">
        <f t="shared" ca="1" si="73"/>
        <v>0.83723949884052706</v>
      </c>
      <c r="C125">
        <f t="shared" ca="1" si="76"/>
        <v>1</v>
      </c>
      <c r="D125">
        <f t="shared" ca="1" si="77"/>
        <v>2</v>
      </c>
      <c r="E125">
        <f t="shared" ca="1" si="78"/>
        <v>5</v>
      </c>
      <c r="F125">
        <f t="shared" ca="1" si="79"/>
        <v>11</v>
      </c>
      <c r="G125">
        <f t="shared" ca="1" si="80"/>
        <v>11</v>
      </c>
      <c r="H125">
        <f t="shared" ca="1" si="81"/>
        <v>22</v>
      </c>
      <c r="I125">
        <f t="shared" ca="1" si="74"/>
        <v>1</v>
      </c>
      <c r="J125">
        <f t="shared" ca="1" si="82"/>
        <v>11</v>
      </c>
      <c r="K125">
        <f t="shared" ca="1" si="83"/>
        <v>22</v>
      </c>
      <c r="L125">
        <f t="shared" ca="1" si="84"/>
        <v>10</v>
      </c>
      <c r="M125">
        <f t="shared" ca="1" si="85"/>
        <v>22</v>
      </c>
      <c r="N125">
        <f t="shared" ca="1" si="86"/>
        <v>11</v>
      </c>
      <c r="O125">
        <f t="shared" ca="1" si="87"/>
        <v>2</v>
      </c>
      <c r="P125" t="str">
        <f t="shared" ca="1" si="88"/>
        <v>&gt;</v>
      </c>
    </row>
    <row r="126" spans="1:16" x14ac:dyDescent="0.35">
      <c r="A126">
        <f t="shared" ca="1" si="75"/>
        <v>10</v>
      </c>
      <c r="B126">
        <f t="shared" ca="1" si="73"/>
        <v>0.33862772170594357</v>
      </c>
      <c r="C126">
        <f t="shared" ca="1" si="76"/>
        <v>6</v>
      </c>
      <c r="D126">
        <f t="shared" ca="1" si="77"/>
        <v>11</v>
      </c>
      <c r="E126">
        <f t="shared" ca="1" si="78"/>
        <v>3</v>
      </c>
      <c r="F126">
        <f t="shared" ca="1" si="79"/>
        <v>6</v>
      </c>
      <c r="G126">
        <f t="shared" ca="1" si="80"/>
        <v>6</v>
      </c>
      <c r="H126">
        <f t="shared" ca="1" si="81"/>
        <v>66</v>
      </c>
      <c r="I126">
        <f t="shared" ca="1" si="74"/>
        <v>1</v>
      </c>
      <c r="J126">
        <f t="shared" ca="1" si="82"/>
        <v>36</v>
      </c>
      <c r="K126">
        <f t="shared" ca="1" si="83"/>
        <v>66</v>
      </c>
      <c r="L126">
        <f t="shared" ca="1" si="84"/>
        <v>33</v>
      </c>
      <c r="M126">
        <f t="shared" ca="1" si="85"/>
        <v>66</v>
      </c>
      <c r="N126">
        <f t="shared" ca="1" si="86"/>
        <v>6</v>
      </c>
      <c r="O126">
        <f t="shared" ca="1" si="87"/>
        <v>11</v>
      </c>
      <c r="P126" t="str">
        <f t="shared" ca="1" si="88"/>
        <v>&gt;</v>
      </c>
    </row>
    <row r="127" spans="1:16" x14ac:dyDescent="0.35">
      <c r="A127">
        <f t="shared" ca="1" si="75"/>
        <v>14</v>
      </c>
      <c r="B127">
        <f t="shared" ca="1" si="73"/>
        <v>1.8267455491798312E-2</v>
      </c>
      <c r="C127">
        <f t="shared" ca="1" si="76"/>
        <v>1</v>
      </c>
      <c r="D127">
        <f t="shared" ca="1" si="77"/>
        <v>4</v>
      </c>
      <c r="E127">
        <f t="shared" ca="1" si="78"/>
        <v>4</v>
      </c>
      <c r="F127">
        <f t="shared" ca="1" si="79"/>
        <v>6</v>
      </c>
      <c r="G127">
        <f t="shared" ca="1" si="80"/>
        <v>6</v>
      </c>
      <c r="H127">
        <f t="shared" ca="1" si="81"/>
        <v>12</v>
      </c>
      <c r="I127">
        <f t="shared" ca="1" si="74"/>
        <v>1</v>
      </c>
      <c r="J127">
        <f t="shared" ca="1" si="82"/>
        <v>3</v>
      </c>
      <c r="K127">
        <f t="shared" ca="1" si="83"/>
        <v>12</v>
      </c>
      <c r="L127">
        <f t="shared" ca="1" si="84"/>
        <v>8</v>
      </c>
      <c r="M127">
        <f t="shared" ca="1" si="85"/>
        <v>12</v>
      </c>
      <c r="N127">
        <f t="shared" ca="1" si="86"/>
        <v>3</v>
      </c>
      <c r="O127">
        <f t="shared" ca="1" si="87"/>
        <v>2</v>
      </c>
      <c r="P127" t="str">
        <f t="shared" ca="1" si="88"/>
        <v>&lt;</v>
      </c>
    </row>
    <row r="128" spans="1:16" x14ac:dyDescent="0.35">
      <c r="A128">
        <f t="shared" ca="1" si="75"/>
        <v>9</v>
      </c>
      <c r="B128">
        <f t="shared" ca="1" si="73"/>
        <v>0.35926064566756766</v>
      </c>
      <c r="C128">
        <f t="shared" ca="1" si="76"/>
        <v>2</v>
      </c>
      <c r="D128">
        <f t="shared" ca="1" si="77"/>
        <v>3</v>
      </c>
      <c r="E128">
        <f t="shared" ca="1" si="78"/>
        <v>7</v>
      </c>
      <c r="F128">
        <f t="shared" ca="1" si="79"/>
        <v>8</v>
      </c>
      <c r="G128">
        <f t="shared" ca="1" si="80"/>
        <v>8</v>
      </c>
      <c r="H128">
        <f t="shared" ca="1" si="81"/>
        <v>24</v>
      </c>
      <c r="I128">
        <f t="shared" ca="1" si="74"/>
        <v>1</v>
      </c>
      <c r="J128">
        <f t="shared" ca="1" si="82"/>
        <v>16</v>
      </c>
      <c r="K128">
        <f t="shared" ca="1" si="83"/>
        <v>24</v>
      </c>
      <c r="L128">
        <f t="shared" ca="1" si="84"/>
        <v>21</v>
      </c>
      <c r="M128">
        <f t="shared" ca="1" si="85"/>
        <v>24</v>
      </c>
      <c r="N128">
        <f t="shared" ca="1" si="86"/>
        <v>8</v>
      </c>
      <c r="O128">
        <f t="shared" ca="1" si="87"/>
        <v>3</v>
      </c>
      <c r="P128" t="str">
        <f t="shared" ca="1" si="88"/>
        <v>&lt;</v>
      </c>
    </row>
  </sheetData>
  <pageMargins left="0.7" right="0.7" top="0.78740157499999996" bottom="0.78740157499999996" header="0.3" footer="0.3"/>
  <ignoredErrors>
    <ignoredError sqref="D114 D115:D12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Tabelle1</vt:lpstr>
      <vt:lpstr>Daten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Stemue</dc:creator>
  <cp:lastModifiedBy>Stefan Müller</cp:lastModifiedBy>
  <cp:lastPrinted>2025-09-12T09:36:48Z</cp:lastPrinted>
  <dcterms:created xsi:type="dcterms:W3CDTF">2013-11-28T08:08:27Z</dcterms:created>
  <dcterms:modified xsi:type="dcterms:W3CDTF">2025-09-12T09:36:50Z</dcterms:modified>
</cp:coreProperties>
</file>