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D4897FEF-DF1F-46EB-A6C7-A542689A50D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Tabelle1" sheetId="1" r:id="rId1"/>
    <sheet name="Daten" sheetId="2" r:id="rId2"/>
    <sheet name="Daten2" sheetId="3" r:id="rId3"/>
  </sheets>
  <definedNames>
    <definedName name="_xlnm.Print_Area" localSheetId="0">Tabelle1!$A$1:$Y$128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57" i="1"/>
  <c r="B53" i="1"/>
  <c r="B49" i="1"/>
  <c r="B45" i="1"/>
  <c r="B126" i="1"/>
  <c r="B122" i="1"/>
  <c r="B118" i="1"/>
  <c r="B114" i="1"/>
  <c r="B110" i="1"/>
  <c r="R77" i="3"/>
  <c r="S77" i="3" s="1"/>
  <c r="T77" i="3" s="1"/>
  <c r="U77" i="3" s="1"/>
  <c r="V77" i="3" s="1"/>
  <c r="W77" i="3" s="1"/>
  <c r="X77" i="3" s="1"/>
  <c r="Y77" i="3" s="1"/>
  <c r="Z77" i="3" s="1"/>
  <c r="AA77" i="3" s="1"/>
  <c r="AB77" i="3" s="1"/>
  <c r="AC77" i="3" s="1"/>
  <c r="C77" i="3"/>
  <c r="D77" i="3" s="1"/>
  <c r="E77" i="3" s="1"/>
  <c r="F77" i="3" s="1"/>
  <c r="G77" i="3" s="1"/>
  <c r="H77" i="3" s="1"/>
  <c r="I77" i="3" s="1"/>
  <c r="J77" i="3" s="1"/>
  <c r="K77" i="3" s="1"/>
  <c r="L77" i="3" s="1"/>
  <c r="M77" i="3" s="1"/>
  <c r="N77" i="3" s="1"/>
  <c r="O77" i="3" s="1"/>
  <c r="P77" i="3" s="1"/>
  <c r="Q77" i="3" s="1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79" i="3"/>
  <c r="AK80" i="3"/>
  <c r="AL80" i="3"/>
  <c r="AK81" i="3"/>
  <c r="AL81" i="3"/>
  <c r="AK82" i="3"/>
  <c r="AL82" i="3"/>
  <c r="AK83" i="3"/>
  <c r="AL83" i="3"/>
  <c r="AK84" i="3"/>
  <c r="AL84" i="3"/>
  <c r="AK85" i="3"/>
  <c r="AL85" i="3"/>
  <c r="AK86" i="3"/>
  <c r="AL86" i="3"/>
  <c r="AK87" i="3"/>
  <c r="AL87" i="3"/>
  <c r="AK88" i="3"/>
  <c r="AL88" i="3"/>
  <c r="AK89" i="3"/>
  <c r="AL89" i="3"/>
  <c r="AK90" i="3"/>
  <c r="AL90" i="3"/>
  <c r="AK91" i="3"/>
  <c r="AL91" i="3"/>
  <c r="AK92" i="3"/>
  <c r="AL92" i="3"/>
  <c r="AK93" i="3"/>
  <c r="AL93" i="3"/>
  <c r="AL79" i="3"/>
  <c r="AK79" i="3"/>
  <c r="AI93" i="3"/>
  <c r="AH93" i="3"/>
  <c r="AF93" i="3"/>
  <c r="AE93" i="3"/>
  <c r="J93" i="3"/>
  <c r="I93" i="3"/>
  <c r="AI92" i="3"/>
  <c r="AH92" i="3"/>
  <c r="AF92" i="3"/>
  <c r="AE92" i="3"/>
  <c r="J92" i="3"/>
  <c r="I92" i="3"/>
  <c r="AI91" i="3"/>
  <c r="AH91" i="3"/>
  <c r="AF91" i="3"/>
  <c r="AE91" i="3"/>
  <c r="J91" i="3"/>
  <c r="I91" i="3"/>
  <c r="AI90" i="3"/>
  <c r="AH90" i="3"/>
  <c r="AF90" i="3"/>
  <c r="AE90" i="3"/>
  <c r="J90" i="3"/>
  <c r="I90" i="3"/>
  <c r="AI89" i="3"/>
  <c r="AH89" i="3"/>
  <c r="AF89" i="3"/>
  <c r="AE89" i="3"/>
  <c r="J89" i="3"/>
  <c r="I89" i="3"/>
  <c r="AI88" i="3"/>
  <c r="AH88" i="3"/>
  <c r="AF88" i="3"/>
  <c r="AE88" i="3"/>
  <c r="J88" i="3"/>
  <c r="I88" i="3"/>
  <c r="AI87" i="3"/>
  <c r="AH87" i="3"/>
  <c r="AF87" i="3"/>
  <c r="AE87" i="3"/>
  <c r="J87" i="3"/>
  <c r="I87" i="3"/>
  <c r="AI86" i="3"/>
  <c r="AH86" i="3"/>
  <c r="AF86" i="3"/>
  <c r="AE86" i="3"/>
  <c r="J86" i="3"/>
  <c r="I86" i="3"/>
  <c r="AI85" i="3"/>
  <c r="AH85" i="3"/>
  <c r="AF85" i="3"/>
  <c r="AE85" i="3"/>
  <c r="J85" i="3"/>
  <c r="I85" i="3"/>
  <c r="AI84" i="3"/>
  <c r="AH84" i="3"/>
  <c r="AF84" i="3"/>
  <c r="AE84" i="3"/>
  <c r="J84" i="3"/>
  <c r="I84" i="3"/>
  <c r="AI83" i="3"/>
  <c r="AH83" i="3"/>
  <c r="AF83" i="3"/>
  <c r="AE83" i="3"/>
  <c r="J83" i="3"/>
  <c r="I83" i="3"/>
  <c r="AI82" i="3"/>
  <c r="AH82" i="3"/>
  <c r="AF82" i="3"/>
  <c r="AE82" i="3"/>
  <c r="J82" i="3"/>
  <c r="I82" i="3"/>
  <c r="AI81" i="3"/>
  <c r="AH81" i="3"/>
  <c r="AF81" i="3"/>
  <c r="AE81" i="3"/>
  <c r="J81" i="3"/>
  <c r="I81" i="3"/>
  <c r="AI80" i="3"/>
  <c r="AH80" i="3"/>
  <c r="AF80" i="3"/>
  <c r="AE80" i="3"/>
  <c r="J80" i="3"/>
  <c r="I80" i="3"/>
  <c r="AI79" i="3"/>
  <c r="AH79" i="3"/>
  <c r="AF79" i="3"/>
  <c r="AE79" i="3"/>
  <c r="J79" i="3"/>
  <c r="I79" i="3"/>
  <c r="B77" i="3"/>
  <c r="J75" i="3"/>
  <c r="F75" i="3"/>
  <c r="D75" i="3"/>
  <c r="B75" i="3"/>
  <c r="J74" i="3"/>
  <c r="F74" i="3"/>
  <c r="D74" i="3"/>
  <c r="B74" i="3"/>
  <c r="J73" i="3"/>
  <c r="F73" i="3"/>
  <c r="D73" i="3"/>
  <c r="B73" i="3"/>
  <c r="J72" i="3"/>
  <c r="F72" i="3"/>
  <c r="D72" i="3"/>
  <c r="B72" i="3"/>
  <c r="J71" i="3"/>
  <c r="F71" i="3"/>
  <c r="D71" i="3"/>
  <c r="B71" i="3"/>
  <c r="J70" i="3"/>
  <c r="F70" i="3"/>
  <c r="D70" i="3"/>
  <c r="B70" i="3"/>
  <c r="J69" i="3"/>
  <c r="F69" i="3"/>
  <c r="D69" i="3"/>
  <c r="B69" i="3"/>
  <c r="J68" i="3"/>
  <c r="F68" i="3"/>
  <c r="D68" i="3"/>
  <c r="B68" i="3"/>
  <c r="J67" i="3"/>
  <c r="F67" i="3"/>
  <c r="D67" i="3"/>
  <c r="B67" i="3"/>
  <c r="J66" i="3"/>
  <c r="F66" i="3"/>
  <c r="D66" i="3"/>
  <c r="B66" i="3"/>
  <c r="J65" i="3"/>
  <c r="F65" i="3"/>
  <c r="D65" i="3"/>
  <c r="B65" i="3"/>
  <c r="J64" i="3"/>
  <c r="F64" i="3"/>
  <c r="D64" i="3"/>
  <c r="B64" i="3"/>
  <c r="J63" i="3"/>
  <c r="F63" i="3"/>
  <c r="D63" i="3"/>
  <c r="B63" i="3"/>
  <c r="J62" i="3"/>
  <c r="F62" i="3"/>
  <c r="D62" i="3"/>
  <c r="B62" i="3"/>
  <c r="J61" i="3"/>
  <c r="F61" i="3"/>
  <c r="D61" i="3"/>
  <c r="B61" i="3"/>
  <c r="N57" i="3"/>
  <c r="L57" i="3"/>
  <c r="J57" i="3"/>
  <c r="B57" i="3"/>
  <c r="N56" i="3"/>
  <c r="L56" i="3"/>
  <c r="J56" i="3"/>
  <c r="B56" i="3"/>
  <c r="N55" i="3"/>
  <c r="L55" i="3"/>
  <c r="J55" i="3"/>
  <c r="B55" i="3"/>
  <c r="N54" i="3"/>
  <c r="L54" i="3"/>
  <c r="J54" i="3"/>
  <c r="B54" i="3"/>
  <c r="N53" i="3"/>
  <c r="L53" i="3"/>
  <c r="J53" i="3"/>
  <c r="B53" i="3"/>
  <c r="N52" i="3"/>
  <c r="L52" i="3"/>
  <c r="J52" i="3"/>
  <c r="B52" i="3"/>
  <c r="N51" i="3"/>
  <c r="L51" i="3"/>
  <c r="J51" i="3"/>
  <c r="B51" i="3"/>
  <c r="N50" i="3"/>
  <c r="L50" i="3"/>
  <c r="J50" i="3"/>
  <c r="B50" i="3"/>
  <c r="N49" i="3"/>
  <c r="L49" i="3"/>
  <c r="J49" i="3"/>
  <c r="B49" i="3"/>
  <c r="N48" i="3"/>
  <c r="L48" i="3"/>
  <c r="J48" i="3"/>
  <c r="B48" i="3"/>
  <c r="N47" i="3"/>
  <c r="L47" i="3"/>
  <c r="J47" i="3"/>
  <c r="B47" i="3"/>
  <c r="N46" i="3"/>
  <c r="L46" i="3"/>
  <c r="J46" i="3"/>
  <c r="B46" i="3"/>
  <c r="N45" i="3"/>
  <c r="L45" i="3"/>
  <c r="J45" i="3"/>
  <c r="B45" i="3"/>
  <c r="N44" i="3"/>
  <c r="L44" i="3"/>
  <c r="J44" i="3"/>
  <c r="B44" i="3"/>
  <c r="N43" i="3"/>
  <c r="L43" i="3"/>
  <c r="J43" i="3"/>
  <c r="B43" i="3"/>
  <c r="J37" i="3"/>
  <c r="F37" i="3"/>
  <c r="E37" i="3"/>
  <c r="B37" i="3"/>
  <c r="J36" i="3"/>
  <c r="F36" i="3"/>
  <c r="E36" i="3"/>
  <c r="B36" i="3"/>
  <c r="J35" i="3"/>
  <c r="F35" i="3"/>
  <c r="E35" i="3"/>
  <c r="B35" i="3"/>
  <c r="J34" i="3"/>
  <c r="F34" i="3"/>
  <c r="E34" i="3"/>
  <c r="B34" i="3"/>
  <c r="J33" i="3"/>
  <c r="F33" i="3"/>
  <c r="E33" i="3"/>
  <c r="B33" i="3"/>
  <c r="J32" i="3"/>
  <c r="F32" i="3"/>
  <c r="E32" i="3"/>
  <c r="B32" i="3"/>
  <c r="J31" i="3"/>
  <c r="F31" i="3"/>
  <c r="E31" i="3"/>
  <c r="B31" i="3"/>
  <c r="J30" i="3"/>
  <c r="F30" i="3"/>
  <c r="E30" i="3"/>
  <c r="B30" i="3"/>
  <c r="J29" i="3"/>
  <c r="F29" i="3"/>
  <c r="E29" i="3"/>
  <c r="B29" i="3"/>
  <c r="J28" i="3"/>
  <c r="F28" i="3"/>
  <c r="E28" i="3"/>
  <c r="B28" i="3"/>
  <c r="J27" i="3"/>
  <c r="F27" i="3"/>
  <c r="E27" i="3"/>
  <c r="B27" i="3"/>
  <c r="J26" i="3"/>
  <c r="F26" i="3"/>
  <c r="E26" i="3"/>
  <c r="B26" i="3"/>
  <c r="J25" i="3"/>
  <c r="F25" i="3"/>
  <c r="E25" i="3"/>
  <c r="B25" i="3"/>
  <c r="J24" i="3"/>
  <c r="F24" i="3"/>
  <c r="E24" i="3"/>
  <c r="B24" i="3"/>
  <c r="J23" i="3"/>
  <c r="F23" i="3"/>
  <c r="E23" i="3"/>
  <c r="B23" i="3"/>
  <c r="J18" i="3"/>
  <c r="F18" i="3"/>
  <c r="E18" i="3"/>
  <c r="B18" i="3"/>
  <c r="J17" i="3"/>
  <c r="F17" i="3"/>
  <c r="E17" i="3"/>
  <c r="B17" i="3"/>
  <c r="J16" i="3"/>
  <c r="F16" i="3"/>
  <c r="E16" i="3"/>
  <c r="B16" i="3"/>
  <c r="J15" i="3"/>
  <c r="F15" i="3"/>
  <c r="E15" i="3"/>
  <c r="B15" i="3"/>
  <c r="J14" i="3"/>
  <c r="F14" i="3"/>
  <c r="E14" i="3"/>
  <c r="B14" i="3"/>
  <c r="J13" i="3"/>
  <c r="F13" i="3"/>
  <c r="E13" i="3"/>
  <c r="B13" i="3"/>
  <c r="J12" i="3"/>
  <c r="F12" i="3"/>
  <c r="E12" i="3"/>
  <c r="B12" i="3"/>
  <c r="J11" i="3"/>
  <c r="F11" i="3"/>
  <c r="E11" i="3"/>
  <c r="B11" i="3"/>
  <c r="J10" i="3"/>
  <c r="F10" i="3"/>
  <c r="E10" i="3"/>
  <c r="B10" i="3"/>
  <c r="J9" i="3"/>
  <c r="F9" i="3"/>
  <c r="E9" i="3"/>
  <c r="B9" i="3"/>
  <c r="J8" i="3"/>
  <c r="F8" i="3"/>
  <c r="E8" i="3"/>
  <c r="B8" i="3"/>
  <c r="J7" i="3"/>
  <c r="F7" i="3"/>
  <c r="E7" i="3"/>
  <c r="B7" i="3"/>
  <c r="J6" i="3"/>
  <c r="F6" i="3"/>
  <c r="E6" i="3"/>
  <c r="B6" i="3"/>
  <c r="J5" i="3"/>
  <c r="F5" i="3"/>
  <c r="E5" i="3"/>
  <c r="B5" i="3"/>
  <c r="J4" i="3"/>
  <c r="F4" i="3"/>
  <c r="E4" i="3"/>
  <c r="B4" i="3"/>
  <c r="AB93" i="2"/>
  <c r="AA93" i="2"/>
  <c r="AB92" i="2"/>
  <c r="AA92" i="2"/>
  <c r="AB91" i="2"/>
  <c r="AA91" i="2"/>
  <c r="AB90" i="2"/>
  <c r="AA90" i="2"/>
  <c r="AB89" i="2"/>
  <c r="AA89" i="2"/>
  <c r="AB88" i="2"/>
  <c r="AA88" i="2"/>
  <c r="AB87" i="2"/>
  <c r="AA87" i="2"/>
  <c r="AB86" i="2"/>
  <c r="AA86" i="2"/>
  <c r="AB85" i="2"/>
  <c r="AA85" i="2"/>
  <c r="AB84" i="2"/>
  <c r="AA84" i="2"/>
  <c r="AB83" i="2"/>
  <c r="AA83" i="2"/>
  <c r="AB82" i="2"/>
  <c r="AA82" i="2"/>
  <c r="AB81" i="2"/>
  <c r="AA81" i="2"/>
  <c r="AB80" i="2"/>
  <c r="AA80" i="2"/>
  <c r="AB79" i="2"/>
  <c r="AA79" i="2"/>
  <c r="Y93" i="2"/>
  <c r="X93" i="2"/>
  <c r="Y92" i="2"/>
  <c r="X92" i="2"/>
  <c r="Y91" i="2"/>
  <c r="X91" i="2"/>
  <c r="Y90" i="2"/>
  <c r="X90" i="2"/>
  <c r="Y89" i="2"/>
  <c r="X89" i="2"/>
  <c r="Y88" i="2"/>
  <c r="X88" i="2"/>
  <c r="Y87" i="2"/>
  <c r="X87" i="2"/>
  <c r="Y86" i="2"/>
  <c r="X86" i="2"/>
  <c r="Y85" i="2"/>
  <c r="X85" i="2"/>
  <c r="Y84" i="2"/>
  <c r="X84" i="2"/>
  <c r="Y83" i="2"/>
  <c r="X83" i="2"/>
  <c r="Y82" i="2"/>
  <c r="X82" i="2"/>
  <c r="Y81" i="2"/>
  <c r="X81" i="2"/>
  <c r="Y80" i="2"/>
  <c r="X80" i="2"/>
  <c r="Y79" i="2"/>
  <c r="X79" i="2"/>
  <c r="A74" i="1"/>
  <c r="A76" i="1" s="1"/>
  <c r="B5" i="1"/>
  <c r="A7" i="1"/>
  <c r="A72" i="1"/>
  <c r="B70" i="1"/>
  <c r="T77" i="2"/>
  <c r="U77" i="2" s="1"/>
  <c r="V77" i="2" s="1"/>
  <c r="C77" i="2"/>
  <c r="D77" i="2" s="1"/>
  <c r="E77" i="2" s="1"/>
  <c r="F77" i="2" s="1"/>
  <c r="G77" i="2" s="1"/>
  <c r="H77" i="2" s="1"/>
  <c r="I77" i="2" s="1"/>
  <c r="J77" i="2" s="1"/>
  <c r="K77" i="2" s="1"/>
  <c r="L77" i="2" s="1"/>
  <c r="M77" i="2" s="1"/>
  <c r="N77" i="2" s="1"/>
  <c r="O77" i="2" s="1"/>
  <c r="P77" i="2" s="1"/>
  <c r="Q77" i="2" s="1"/>
  <c r="R77" i="2" s="1"/>
  <c r="S77" i="2" s="1"/>
  <c r="B77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79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61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F75" i="2"/>
  <c r="D75" i="2"/>
  <c r="F74" i="2"/>
  <c r="D74" i="2"/>
  <c r="F73" i="2"/>
  <c r="D73" i="2"/>
  <c r="F72" i="2"/>
  <c r="D72" i="2"/>
  <c r="F71" i="2"/>
  <c r="D71" i="2"/>
  <c r="F70" i="2"/>
  <c r="D70" i="2"/>
  <c r="F69" i="2"/>
  <c r="D69" i="2"/>
  <c r="F68" i="2"/>
  <c r="D68" i="2"/>
  <c r="F67" i="2"/>
  <c r="D67" i="2"/>
  <c r="F66" i="2"/>
  <c r="D66" i="2"/>
  <c r="F65" i="2"/>
  <c r="D65" i="2"/>
  <c r="F64" i="2"/>
  <c r="D64" i="2"/>
  <c r="F63" i="2"/>
  <c r="D63" i="2"/>
  <c r="F62" i="2"/>
  <c r="D62" i="2"/>
  <c r="F61" i="2"/>
  <c r="D61" i="2"/>
  <c r="H91" i="3" l="1"/>
  <c r="R91" i="3" s="1"/>
  <c r="H87" i="3"/>
  <c r="R87" i="3" s="1"/>
  <c r="H83" i="3"/>
  <c r="R83" i="3" s="1"/>
  <c r="A78" i="1"/>
  <c r="A80" i="1" s="1"/>
  <c r="G92" i="3"/>
  <c r="G88" i="3"/>
  <c r="G84" i="3"/>
  <c r="G80" i="3"/>
  <c r="H90" i="3"/>
  <c r="R90" i="3" s="1"/>
  <c r="H86" i="3"/>
  <c r="R86" i="3" s="1"/>
  <c r="H82" i="3"/>
  <c r="R82" i="3" s="1"/>
  <c r="H93" i="3"/>
  <c r="R93" i="3" s="1"/>
  <c r="H89" i="3"/>
  <c r="R89" i="3" s="1"/>
  <c r="H85" i="3"/>
  <c r="R85" i="3" s="1"/>
  <c r="H81" i="3"/>
  <c r="R81" i="3" s="1"/>
  <c r="G91" i="3"/>
  <c r="G87" i="3"/>
  <c r="G83" i="3"/>
  <c r="G89" i="3"/>
  <c r="G85" i="3"/>
  <c r="G81" i="3"/>
  <c r="H92" i="3"/>
  <c r="R92" i="3" s="1"/>
  <c r="H88" i="3"/>
  <c r="R88" i="3" s="1"/>
  <c r="H84" i="3"/>
  <c r="R84" i="3" s="1"/>
  <c r="H80" i="3"/>
  <c r="R80" i="3" s="1"/>
  <c r="G93" i="3"/>
  <c r="G90" i="3"/>
  <c r="G86" i="3"/>
  <c r="G82" i="3"/>
  <c r="E65" i="3"/>
  <c r="F80" i="3"/>
  <c r="P80" i="3" s="1"/>
  <c r="M56" i="3"/>
  <c r="D56" i="3" s="1"/>
  <c r="F79" i="3"/>
  <c r="P79" i="3" s="1"/>
  <c r="E87" i="3"/>
  <c r="O87" i="3" s="1"/>
  <c r="D93" i="3"/>
  <c r="H79" i="3"/>
  <c r="R79" i="3" s="1"/>
  <c r="C68" i="3"/>
  <c r="I68" i="3" s="1"/>
  <c r="C72" i="3"/>
  <c r="I72" i="3" s="1"/>
  <c r="C70" i="3"/>
  <c r="I70" i="3" s="1"/>
  <c r="E85" i="3"/>
  <c r="O85" i="3" s="1"/>
  <c r="C6" i="3"/>
  <c r="C10" i="3"/>
  <c r="C43" i="3"/>
  <c r="C45" i="3"/>
  <c r="C49" i="3"/>
  <c r="D82" i="3"/>
  <c r="C87" i="3"/>
  <c r="M87" i="3" s="1"/>
  <c r="D84" i="3"/>
  <c r="G79" i="3"/>
  <c r="C74" i="3"/>
  <c r="I74" i="3" s="1"/>
  <c r="D79" i="3"/>
  <c r="D91" i="3"/>
  <c r="F91" i="3"/>
  <c r="P91" i="3" s="1"/>
  <c r="D88" i="3"/>
  <c r="C7" i="3"/>
  <c r="C9" i="3"/>
  <c r="C15" i="3"/>
  <c r="C17" i="3"/>
  <c r="C84" i="3"/>
  <c r="M84" i="3" s="1"/>
  <c r="E86" i="3"/>
  <c r="O86" i="3" s="1"/>
  <c r="A4" i="3"/>
  <c r="A6" i="3"/>
  <c r="C30" i="3"/>
  <c r="C91" i="3"/>
  <c r="M91" i="3" s="1"/>
  <c r="D92" i="3"/>
  <c r="E93" i="3"/>
  <c r="O93" i="3" s="1"/>
  <c r="I6" i="3"/>
  <c r="D6" i="3" s="1"/>
  <c r="I8" i="3"/>
  <c r="D8" i="3" s="1"/>
  <c r="I26" i="3"/>
  <c r="D26" i="3" s="1"/>
  <c r="I30" i="3"/>
  <c r="D30" i="3" s="1"/>
  <c r="I34" i="3"/>
  <c r="D34" i="3" s="1"/>
  <c r="I36" i="3"/>
  <c r="D36" i="3" s="1"/>
  <c r="M57" i="3"/>
  <c r="D57" i="3" s="1"/>
  <c r="E82" i="3"/>
  <c r="O82" i="3" s="1"/>
  <c r="F92" i="3"/>
  <c r="P92" i="3" s="1"/>
  <c r="I31" i="3"/>
  <c r="D31" i="3" s="1"/>
  <c r="I33" i="3"/>
  <c r="D33" i="3" s="1"/>
  <c r="I35" i="3"/>
  <c r="D35" i="3" s="1"/>
  <c r="I37" i="3"/>
  <c r="D37" i="3" s="1"/>
  <c r="M50" i="3"/>
  <c r="D50" i="3" s="1"/>
  <c r="D87" i="3"/>
  <c r="A32" i="3"/>
  <c r="I14" i="3"/>
  <c r="D14" i="3" s="1"/>
  <c r="I16" i="3"/>
  <c r="D16" i="3" s="1"/>
  <c r="I18" i="3"/>
  <c r="D18" i="3" s="1"/>
  <c r="I24" i="3"/>
  <c r="D24" i="3" s="1"/>
  <c r="C36" i="3"/>
  <c r="F87" i="3"/>
  <c r="P87" i="3" s="1"/>
  <c r="D83" i="3"/>
  <c r="E83" i="3"/>
  <c r="O83" i="3" s="1"/>
  <c r="I5" i="3"/>
  <c r="D5" i="3" s="1"/>
  <c r="I7" i="3"/>
  <c r="D7" i="3" s="1"/>
  <c r="I11" i="3"/>
  <c r="D11" i="3" s="1"/>
  <c r="I13" i="3"/>
  <c r="D13" i="3" s="1"/>
  <c r="I23" i="3"/>
  <c r="D23" i="3" s="1"/>
  <c r="I25" i="3"/>
  <c r="D25" i="3" s="1"/>
  <c r="A10" i="3"/>
  <c r="A27" i="3"/>
  <c r="A29" i="3"/>
  <c r="E91" i="3"/>
  <c r="O91" i="3" s="1"/>
  <c r="C92" i="3"/>
  <c r="M92" i="3" s="1"/>
  <c r="I4" i="3"/>
  <c r="D4" i="3" s="1"/>
  <c r="A12" i="3"/>
  <c r="A14" i="3"/>
  <c r="I15" i="3"/>
  <c r="D15" i="3" s="1"/>
  <c r="I17" i="3"/>
  <c r="D17" i="3" s="1"/>
  <c r="I32" i="3"/>
  <c r="D32" i="3" s="1"/>
  <c r="C47" i="3"/>
  <c r="A16" i="3"/>
  <c r="A18" i="3"/>
  <c r="A31" i="3"/>
  <c r="C69" i="3"/>
  <c r="I69" i="3" s="1"/>
  <c r="C73" i="3"/>
  <c r="I73" i="3" s="1"/>
  <c r="A7" i="3"/>
  <c r="A9" i="3"/>
  <c r="I10" i="3"/>
  <c r="D10" i="3" s="1"/>
  <c r="C14" i="3"/>
  <c r="A24" i="3"/>
  <c r="A26" i="3"/>
  <c r="I27" i="3"/>
  <c r="D27" i="3" s="1"/>
  <c r="A35" i="3"/>
  <c r="M43" i="3"/>
  <c r="D43" i="3" s="1"/>
  <c r="M47" i="3"/>
  <c r="D47" i="3" s="1"/>
  <c r="M49" i="3"/>
  <c r="D49" i="3" s="1"/>
  <c r="C51" i="3"/>
  <c r="A68" i="3"/>
  <c r="A70" i="3"/>
  <c r="A72" i="3"/>
  <c r="A74" i="3"/>
  <c r="D90" i="3"/>
  <c r="A15" i="3"/>
  <c r="C67" i="3"/>
  <c r="I67" i="3" s="1"/>
  <c r="C71" i="3"/>
  <c r="I71" i="3" s="1"/>
  <c r="C75" i="3"/>
  <c r="I75" i="3" s="1"/>
  <c r="C5" i="3"/>
  <c r="I12" i="3"/>
  <c r="D12" i="3" s="1"/>
  <c r="C18" i="3"/>
  <c r="C24" i="3"/>
  <c r="A28" i="3"/>
  <c r="I29" i="3"/>
  <c r="D29" i="3" s="1"/>
  <c r="M53" i="3"/>
  <c r="D53" i="3" s="1"/>
  <c r="C57" i="3"/>
  <c r="E64" i="3"/>
  <c r="E66" i="3"/>
  <c r="D85" i="3"/>
  <c r="C86" i="3"/>
  <c r="M86" i="3" s="1"/>
  <c r="C88" i="3"/>
  <c r="M88" i="3" s="1"/>
  <c r="E90" i="3"/>
  <c r="O90" i="3" s="1"/>
  <c r="C93" i="3"/>
  <c r="M93" i="3" s="1"/>
  <c r="A11" i="3"/>
  <c r="C28" i="3"/>
  <c r="A30" i="3"/>
  <c r="C46" i="3"/>
  <c r="E89" i="3"/>
  <c r="O89" i="3" s="1"/>
  <c r="A34" i="3"/>
  <c r="A8" i="3"/>
  <c r="I9" i="3"/>
  <c r="D9" i="3" s="1"/>
  <c r="C11" i="3"/>
  <c r="C13" i="3"/>
  <c r="A23" i="3"/>
  <c r="I28" i="3"/>
  <c r="D28" i="3" s="1"/>
  <c r="C32" i="3"/>
  <c r="A36" i="3"/>
  <c r="A52" i="3"/>
  <c r="M46" i="3"/>
  <c r="D46" i="3" s="1"/>
  <c r="M48" i="3"/>
  <c r="D48" i="3" s="1"/>
  <c r="C54" i="3"/>
  <c r="C79" i="3"/>
  <c r="M79" i="3" s="1"/>
  <c r="D80" i="3"/>
  <c r="E81" i="3"/>
  <c r="O81" i="3" s="1"/>
  <c r="F83" i="3"/>
  <c r="P83" i="3" s="1"/>
  <c r="E92" i="3"/>
  <c r="O92" i="3" s="1"/>
  <c r="F93" i="3"/>
  <c r="C4" i="3"/>
  <c r="C12" i="3"/>
  <c r="C23" i="3"/>
  <c r="C31" i="3"/>
  <c r="C48" i="3"/>
  <c r="M54" i="3"/>
  <c r="D54" i="3" s="1"/>
  <c r="C56" i="3"/>
  <c r="C62" i="3"/>
  <c r="I62" i="3" s="1"/>
  <c r="E68" i="3"/>
  <c r="E70" i="3"/>
  <c r="E72" i="3"/>
  <c r="E74" i="3"/>
  <c r="F82" i="3"/>
  <c r="P82" i="3" s="1"/>
  <c r="F88" i="3"/>
  <c r="P88" i="3" s="1"/>
  <c r="F89" i="3"/>
  <c r="P89" i="3" s="1"/>
  <c r="F90" i="3"/>
  <c r="P90" i="3" s="1"/>
  <c r="A37" i="3"/>
  <c r="A61" i="3"/>
  <c r="A63" i="3"/>
  <c r="C64" i="3"/>
  <c r="I64" i="3" s="1"/>
  <c r="C29" i="3"/>
  <c r="C37" i="3"/>
  <c r="C50" i="3"/>
  <c r="M51" i="3"/>
  <c r="D51" i="3" s="1"/>
  <c r="C53" i="3"/>
  <c r="C55" i="3"/>
  <c r="E61" i="3"/>
  <c r="E63" i="3"/>
  <c r="A65" i="3"/>
  <c r="C66" i="3"/>
  <c r="I66" i="3" s="1"/>
  <c r="F81" i="3"/>
  <c r="P81" i="3" s="1"/>
  <c r="C83" i="3"/>
  <c r="M83" i="3" s="1"/>
  <c r="D86" i="3"/>
  <c r="A5" i="3"/>
  <c r="A13" i="3"/>
  <c r="A25" i="3"/>
  <c r="A33" i="3"/>
  <c r="A44" i="3"/>
  <c r="A57" i="3"/>
  <c r="A67" i="3"/>
  <c r="A69" i="3"/>
  <c r="A71" i="3"/>
  <c r="A73" i="3"/>
  <c r="A75" i="3"/>
  <c r="C8" i="3"/>
  <c r="C16" i="3"/>
  <c r="C27" i="3"/>
  <c r="C35" i="3"/>
  <c r="A55" i="3"/>
  <c r="M45" i="3"/>
  <c r="D45" i="3" s="1"/>
  <c r="A54" i="3"/>
  <c r="M55" i="3"/>
  <c r="D55" i="3" s="1"/>
  <c r="C61" i="3"/>
  <c r="I61" i="3" s="1"/>
  <c r="E67" i="3"/>
  <c r="E69" i="3"/>
  <c r="E71" i="3"/>
  <c r="E73" i="3"/>
  <c r="E75" i="3"/>
  <c r="F84" i="3"/>
  <c r="P84" i="3" s="1"/>
  <c r="F85" i="3"/>
  <c r="P85" i="3" s="1"/>
  <c r="F86" i="3"/>
  <c r="P86" i="3" s="1"/>
  <c r="C26" i="3"/>
  <c r="C34" i="3"/>
  <c r="A46" i="3"/>
  <c r="A56" i="3"/>
  <c r="A62" i="3"/>
  <c r="C63" i="3"/>
  <c r="I63" i="3" s="1"/>
  <c r="C65" i="3"/>
  <c r="I65" i="3" s="1"/>
  <c r="D81" i="3"/>
  <c r="C82" i="3"/>
  <c r="M82" i="3" s="1"/>
  <c r="D89" i="3"/>
  <c r="C90" i="3"/>
  <c r="M90" i="3" s="1"/>
  <c r="A17" i="3"/>
  <c r="C25" i="3"/>
  <c r="C33" i="3"/>
  <c r="A48" i="3"/>
  <c r="E62" i="3"/>
  <c r="A64" i="3"/>
  <c r="A66" i="3"/>
  <c r="C44" i="3"/>
  <c r="M44" i="3"/>
  <c r="D44" i="3" s="1"/>
  <c r="A50" i="3"/>
  <c r="C52" i="3"/>
  <c r="M52" i="3"/>
  <c r="D52" i="3" s="1"/>
  <c r="A53" i="3"/>
  <c r="A45" i="3"/>
  <c r="A49" i="3"/>
  <c r="A43" i="3"/>
  <c r="A51" i="3"/>
  <c r="E80" i="3"/>
  <c r="C81" i="3"/>
  <c r="E84" i="3"/>
  <c r="C85" i="3"/>
  <c r="E88" i="3"/>
  <c r="C89" i="3"/>
  <c r="A47" i="3"/>
  <c r="E79" i="3"/>
  <c r="C80" i="3"/>
  <c r="D80" i="2"/>
  <c r="K80" i="2" s="1"/>
  <c r="D84" i="2"/>
  <c r="K84" i="2" s="1"/>
  <c r="D88" i="2"/>
  <c r="K88" i="2" s="1"/>
  <c r="D92" i="2"/>
  <c r="K92" i="2" s="1"/>
  <c r="F81" i="2"/>
  <c r="M81" i="2" s="1"/>
  <c r="F85" i="2"/>
  <c r="M85" i="2" s="1"/>
  <c r="F89" i="2"/>
  <c r="F93" i="2"/>
  <c r="M93" i="2" s="1"/>
  <c r="D81" i="2"/>
  <c r="K81" i="2" s="1"/>
  <c r="D85" i="2"/>
  <c r="F83" i="2"/>
  <c r="M83" i="2" s="1"/>
  <c r="F87" i="2"/>
  <c r="M87" i="2" s="1"/>
  <c r="F91" i="2"/>
  <c r="M91" i="2" s="1"/>
  <c r="C83" i="2"/>
  <c r="J83" i="2" s="1"/>
  <c r="C87" i="2"/>
  <c r="J87" i="2" s="1"/>
  <c r="C91" i="2"/>
  <c r="J91" i="2" s="1"/>
  <c r="E80" i="2"/>
  <c r="L80" i="2" s="1"/>
  <c r="E84" i="2"/>
  <c r="L84" i="2" s="1"/>
  <c r="E88" i="2"/>
  <c r="L88" i="2" s="1"/>
  <c r="E92" i="2"/>
  <c r="L92" i="2" s="1"/>
  <c r="D89" i="2"/>
  <c r="K89" i="2" s="1"/>
  <c r="D93" i="2"/>
  <c r="K93" i="2" s="1"/>
  <c r="F82" i="2"/>
  <c r="M82" i="2" s="1"/>
  <c r="F86" i="2"/>
  <c r="M86" i="2" s="1"/>
  <c r="F90" i="2"/>
  <c r="M90" i="2" s="1"/>
  <c r="F88" i="2"/>
  <c r="M88" i="2" s="1"/>
  <c r="F92" i="2"/>
  <c r="M92" i="2" s="1"/>
  <c r="C82" i="2"/>
  <c r="J82" i="2" s="1"/>
  <c r="C86" i="2"/>
  <c r="J86" i="2" s="1"/>
  <c r="C90" i="2"/>
  <c r="J90" i="2" s="1"/>
  <c r="E83" i="2"/>
  <c r="L83" i="2" s="1"/>
  <c r="E87" i="2"/>
  <c r="L87" i="2" s="1"/>
  <c r="E91" i="2"/>
  <c r="L91" i="2" s="1"/>
  <c r="C93" i="2"/>
  <c r="J93" i="2" s="1"/>
  <c r="E82" i="2"/>
  <c r="L82" i="2" s="1"/>
  <c r="E86" i="2"/>
  <c r="L86" i="2" s="1"/>
  <c r="E90" i="2"/>
  <c r="L90" i="2" s="1"/>
  <c r="C81" i="2"/>
  <c r="J81" i="2" s="1"/>
  <c r="C85" i="2"/>
  <c r="J85" i="2" s="1"/>
  <c r="C89" i="2"/>
  <c r="J89" i="2" s="1"/>
  <c r="D82" i="2"/>
  <c r="K82" i="2" s="1"/>
  <c r="D86" i="2"/>
  <c r="D90" i="2"/>
  <c r="F79" i="2"/>
  <c r="M79" i="2" s="1"/>
  <c r="D83" i="2"/>
  <c r="D87" i="2"/>
  <c r="D91" i="2"/>
  <c r="F80" i="2"/>
  <c r="M80" i="2" s="1"/>
  <c r="F84" i="2"/>
  <c r="M84" i="2" s="1"/>
  <c r="C80" i="2"/>
  <c r="J80" i="2" s="1"/>
  <c r="C84" i="2"/>
  <c r="J84" i="2" s="1"/>
  <c r="C88" i="2"/>
  <c r="J88" i="2" s="1"/>
  <c r="C92" i="2"/>
  <c r="J92" i="2" s="1"/>
  <c r="E81" i="2"/>
  <c r="L81" i="2" s="1"/>
  <c r="E85" i="2"/>
  <c r="L85" i="2" s="1"/>
  <c r="E89" i="2"/>
  <c r="L89" i="2" s="1"/>
  <c r="E93" i="2"/>
  <c r="L93" i="2" s="1"/>
  <c r="E79" i="2"/>
  <c r="L79" i="2" s="1"/>
  <c r="D79" i="2"/>
  <c r="K79" i="2" s="1"/>
  <c r="C79" i="2"/>
  <c r="J79" i="2" s="1"/>
  <c r="B74" i="1"/>
  <c r="A9" i="1"/>
  <c r="A13" i="1" s="1"/>
  <c r="A17" i="1" s="1"/>
  <c r="A21" i="1" s="1"/>
  <c r="A23" i="1" s="1"/>
  <c r="A82" i="2"/>
  <c r="A81" i="2"/>
  <c r="A85" i="2"/>
  <c r="A87" i="2"/>
  <c r="A89" i="2"/>
  <c r="A86" i="2"/>
  <c r="A80" i="2"/>
  <c r="A90" i="2"/>
  <c r="A93" i="2"/>
  <c r="A92" i="2"/>
  <c r="A84" i="2"/>
  <c r="A83" i="2"/>
  <c r="A91" i="2"/>
  <c r="A79" i="2"/>
  <c r="A88" i="2"/>
  <c r="C64" i="2"/>
  <c r="G64" i="2" s="1"/>
  <c r="C61" i="2"/>
  <c r="G61" i="2" s="1"/>
  <c r="C69" i="2"/>
  <c r="G69" i="2" s="1"/>
  <c r="C63" i="2"/>
  <c r="G63" i="2" s="1"/>
  <c r="C71" i="2"/>
  <c r="G71" i="2" s="1"/>
  <c r="C72" i="2"/>
  <c r="G72" i="2" s="1"/>
  <c r="C67" i="2"/>
  <c r="G67" i="2" s="1"/>
  <c r="C75" i="2"/>
  <c r="G75" i="2" s="1"/>
  <c r="C68" i="2"/>
  <c r="G68" i="2" s="1"/>
  <c r="C65" i="2"/>
  <c r="G65" i="2" s="1"/>
  <c r="C73" i="2"/>
  <c r="G73" i="2" s="1"/>
  <c r="C66" i="2"/>
  <c r="G66" i="2" s="1"/>
  <c r="C74" i="2"/>
  <c r="G74" i="2" s="1"/>
  <c r="C62" i="2"/>
  <c r="G62" i="2" s="1"/>
  <c r="C70" i="2"/>
  <c r="G70" i="2" s="1"/>
  <c r="E74" i="2"/>
  <c r="E66" i="2"/>
  <c r="A68" i="2"/>
  <c r="A75" i="2"/>
  <c r="A64" i="2"/>
  <c r="A72" i="2"/>
  <c r="A65" i="2"/>
  <c r="A73" i="2"/>
  <c r="A70" i="2"/>
  <c r="A74" i="2"/>
  <c r="A63" i="2"/>
  <c r="A61" i="2"/>
  <c r="A71" i="2"/>
  <c r="E63" i="2"/>
  <c r="E71" i="2"/>
  <c r="A69" i="2"/>
  <c r="A62" i="2"/>
  <c r="A66" i="2"/>
  <c r="A67" i="2"/>
  <c r="E64" i="2"/>
  <c r="E67" i="2"/>
  <c r="E75" i="2"/>
  <c r="E62" i="2"/>
  <c r="E69" i="2"/>
  <c r="E72" i="2"/>
  <c r="E65" i="2"/>
  <c r="E70" i="2"/>
  <c r="E68" i="2"/>
  <c r="E73" i="2"/>
  <c r="E61" i="2"/>
  <c r="A11" i="1" l="1"/>
  <c r="B9" i="1"/>
  <c r="A82" i="1"/>
  <c r="G82" i="1" s="1"/>
  <c r="B78" i="1"/>
  <c r="Q87" i="3"/>
  <c r="Q91" i="3"/>
  <c r="Q80" i="3"/>
  <c r="Q84" i="3"/>
  <c r="Q88" i="3"/>
  <c r="Q82" i="3"/>
  <c r="Q81" i="3"/>
  <c r="Q92" i="3"/>
  <c r="Q86" i="3"/>
  <c r="Q85" i="3"/>
  <c r="Q90" i="3"/>
  <c r="Q89" i="3"/>
  <c r="Q93" i="3"/>
  <c r="Q83" i="3"/>
  <c r="Q79" i="3"/>
  <c r="L89" i="3"/>
  <c r="N84" i="3"/>
  <c r="L84" i="3"/>
  <c r="N81" i="3"/>
  <c r="L81" i="3"/>
  <c r="N88" i="3"/>
  <c r="L88" i="3"/>
  <c r="N82" i="3"/>
  <c r="L82" i="3"/>
  <c r="N91" i="3"/>
  <c r="L91" i="3"/>
  <c r="N90" i="3"/>
  <c r="L90" i="3"/>
  <c r="N93" i="3"/>
  <c r="L93" i="3"/>
  <c r="N86" i="3"/>
  <c r="L86" i="3"/>
  <c r="N80" i="3"/>
  <c r="L80" i="3"/>
  <c r="N85" i="3"/>
  <c r="L85" i="3"/>
  <c r="N83" i="3"/>
  <c r="L83" i="3"/>
  <c r="N87" i="3"/>
  <c r="L87" i="3"/>
  <c r="N92" i="3"/>
  <c r="L92" i="3"/>
  <c r="N79" i="3"/>
  <c r="L79" i="3"/>
  <c r="E57" i="3"/>
  <c r="F57" i="3" s="1"/>
  <c r="E45" i="3"/>
  <c r="I45" i="3" s="1"/>
  <c r="E49" i="3"/>
  <c r="F49" i="3" s="1"/>
  <c r="E43" i="3"/>
  <c r="I43" i="3" s="1"/>
  <c r="E54" i="3"/>
  <c r="I54" i="3" s="1"/>
  <c r="E47" i="3"/>
  <c r="I47" i="3" s="1"/>
  <c r="P93" i="3"/>
  <c r="E46" i="3"/>
  <c r="F46" i="3" s="1"/>
  <c r="N89" i="3"/>
  <c r="E56" i="3"/>
  <c r="E53" i="3"/>
  <c r="E51" i="3"/>
  <c r="I51" i="3" s="1"/>
  <c r="E48" i="3"/>
  <c r="F48" i="3" s="1"/>
  <c r="E50" i="3"/>
  <c r="I50" i="3" s="1"/>
  <c r="M89" i="3"/>
  <c r="E44" i="3"/>
  <c r="I44" i="3" s="1"/>
  <c r="M80" i="3"/>
  <c r="O88" i="3"/>
  <c r="O79" i="3"/>
  <c r="M85" i="3"/>
  <c r="O84" i="3"/>
  <c r="E55" i="3"/>
  <c r="F55" i="3" s="1"/>
  <c r="M81" i="3"/>
  <c r="E52" i="3"/>
  <c r="F52" i="3" s="1"/>
  <c r="O80" i="3"/>
  <c r="I23" i="1"/>
  <c r="I21" i="1"/>
  <c r="G23" i="1"/>
  <c r="G21" i="1"/>
  <c r="E21" i="1"/>
  <c r="C21" i="1"/>
  <c r="G19" i="1"/>
  <c r="I19" i="1"/>
  <c r="I17" i="1"/>
  <c r="G17" i="1"/>
  <c r="E17" i="1"/>
  <c r="C17" i="1"/>
  <c r="C13" i="1"/>
  <c r="I15" i="1"/>
  <c r="I13" i="1"/>
  <c r="G15" i="1"/>
  <c r="G13" i="1"/>
  <c r="E13" i="1"/>
  <c r="I9" i="1"/>
  <c r="I11" i="1"/>
  <c r="G11" i="1"/>
  <c r="G9" i="1"/>
  <c r="E9" i="1"/>
  <c r="C9" i="1"/>
  <c r="C5" i="1"/>
  <c r="I7" i="1"/>
  <c r="I5" i="1"/>
  <c r="G7" i="1"/>
  <c r="G5" i="1"/>
  <c r="E5" i="1"/>
  <c r="I87" i="2"/>
  <c r="O87" i="2" s="1"/>
  <c r="Q87" i="2" s="1"/>
  <c r="S87" i="2" s="1"/>
  <c r="I85" i="2"/>
  <c r="O85" i="2" s="1"/>
  <c r="Q85" i="2" s="1"/>
  <c r="S85" i="2" s="1"/>
  <c r="I89" i="2"/>
  <c r="O89" i="2" s="1"/>
  <c r="Q89" i="2" s="1"/>
  <c r="S89" i="2" s="1"/>
  <c r="M89" i="2"/>
  <c r="E19" i="1" s="1"/>
  <c r="I88" i="2"/>
  <c r="O88" i="2" s="1"/>
  <c r="Q88" i="2" s="1"/>
  <c r="S88" i="2" s="1"/>
  <c r="I81" i="2"/>
  <c r="O81" i="2" s="1"/>
  <c r="Q81" i="2" s="1"/>
  <c r="S81" i="2" s="1"/>
  <c r="I92" i="2"/>
  <c r="O92" i="2" s="1"/>
  <c r="Q92" i="2" s="1"/>
  <c r="S92" i="2" s="1"/>
  <c r="K85" i="2"/>
  <c r="K87" i="2"/>
  <c r="C82" i="1"/>
  <c r="I83" i="2"/>
  <c r="O83" i="2" s="1"/>
  <c r="Q83" i="2" s="1"/>
  <c r="S83" i="2" s="1"/>
  <c r="I91" i="2"/>
  <c r="O91" i="2" s="1"/>
  <c r="Q91" i="2" s="1"/>
  <c r="S91" i="2" s="1"/>
  <c r="I93" i="2"/>
  <c r="O93" i="2" s="1"/>
  <c r="Q93" i="2" s="1"/>
  <c r="S93" i="2" s="1"/>
  <c r="I90" i="2"/>
  <c r="O90" i="2" s="1"/>
  <c r="Q90" i="2" s="1"/>
  <c r="S90" i="2" s="1"/>
  <c r="I80" i="1"/>
  <c r="I78" i="1"/>
  <c r="G78" i="1"/>
  <c r="G80" i="1"/>
  <c r="E78" i="1"/>
  <c r="C78" i="1"/>
  <c r="I80" i="2"/>
  <c r="O80" i="2" s="1"/>
  <c r="Q80" i="2" s="1"/>
  <c r="S80" i="2" s="1"/>
  <c r="K91" i="2"/>
  <c r="G76" i="1"/>
  <c r="I76" i="1"/>
  <c r="I74" i="1"/>
  <c r="G74" i="1"/>
  <c r="E74" i="1"/>
  <c r="C74" i="1"/>
  <c r="I86" i="2"/>
  <c r="O86" i="2" s="1"/>
  <c r="Q86" i="2" s="1"/>
  <c r="S86" i="2" s="1"/>
  <c r="I82" i="2"/>
  <c r="O82" i="2" s="1"/>
  <c r="Q82" i="2" s="1"/>
  <c r="S82" i="2" s="1"/>
  <c r="K90" i="2"/>
  <c r="K86" i="2"/>
  <c r="I84" i="2"/>
  <c r="O84" i="2" s="1"/>
  <c r="Q84" i="2" s="1"/>
  <c r="S84" i="2" s="1"/>
  <c r="I79" i="2"/>
  <c r="P79" i="2" s="1"/>
  <c r="K83" i="2"/>
  <c r="E70" i="1"/>
  <c r="C70" i="1"/>
  <c r="B21" i="1"/>
  <c r="A25" i="1"/>
  <c r="I27" i="1" s="1"/>
  <c r="A19" i="1"/>
  <c r="B17" i="1"/>
  <c r="A15" i="1"/>
  <c r="B13" i="1"/>
  <c r="G70" i="1"/>
  <c r="I72" i="1"/>
  <c r="G72" i="1"/>
  <c r="I70" i="1"/>
  <c r="S83" i="3" l="1"/>
  <c r="B83" i="3"/>
  <c r="U88" i="3"/>
  <c r="B88" i="3"/>
  <c r="S85" i="3"/>
  <c r="B85" i="3"/>
  <c r="T90" i="3"/>
  <c r="V90" i="3" s="1"/>
  <c r="B90" i="3"/>
  <c r="T81" i="3"/>
  <c r="V81" i="3" s="1"/>
  <c r="Z81" i="3" s="1"/>
  <c r="B81" i="3"/>
  <c r="T93" i="3"/>
  <c r="V93" i="3" s="1"/>
  <c r="Z93" i="3" s="1"/>
  <c r="B93" i="3"/>
  <c r="S92" i="3"/>
  <c r="B92" i="3"/>
  <c r="T91" i="3"/>
  <c r="V91" i="3" s="1"/>
  <c r="B91" i="3"/>
  <c r="T84" i="3"/>
  <c r="V84" i="3" s="1"/>
  <c r="Z84" i="3" s="1"/>
  <c r="B84" i="3"/>
  <c r="T87" i="3"/>
  <c r="V87" i="3" s="1"/>
  <c r="Z87" i="3" s="1"/>
  <c r="B87" i="3"/>
  <c r="T86" i="3"/>
  <c r="V86" i="3" s="1"/>
  <c r="X86" i="3" s="1"/>
  <c r="B86" i="3"/>
  <c r="T82" i="3"/>
  <c r="V82" i="3" s="1"/>
  <c r="B82" i="3"/>
  <c r="T89" i="3"/>
  <c r="V89" i="3" s="1"/>
  <c r="X89" i="3" s="1"/>
  <c r="B89" i="3"/>
  <c r="T80" i="3"/>
  <c r="V80" i="3" s="1"/>
  <c r="X80" i="3" s="1"/>
  <c r="B80" i="3"/>
  <c r="T79" i="3"/>
  <c r="V79" i="3" s="1"/>
  <c r="Z79" i="3" s="1"/>
  <c r="B79" i="3"/>
  <c r="E82" i="1"/>
  <c r="I82" i="1"/>
  <c r="I84" i="1"/>
  <c r="G84" i="1"/>
  <c r="E84" i="1"/>
  <c r="E72" i="1"/>
  <c r="E80" i="1"/>
  <c r="E7" i="1"/>
  <c r="G25" i="1"/>
  <c r="I25" i="1"/>
  <c r="C25" i="1"/>
  <c r="E25" i="1"/>
  <c r="G27" i="1"/>
  <c r="A86" i="1"/>
  <c r="C88" i="1" s="1"/>
  <c r="A84" i="1"/>
  <c r="B82" i="1"/>
  <c r="W92" i="3"/>
  <c r="W89" i="3"/>
  <c r="W84" i="3"/>
  <c r="Z86" i="3"/>
  <c r="W90" i="3"/>
  <c r="W81" i="3"/>
  <c r="W80" i="3"/>
  <c r="Z82" i="3"/>
  <c r="X82" i="3"/>
  <c r="W79" i="3"/>
  <c r="W83" i="3"/>
  <c r="W85" i="3"/>
  <c r="W82" i="3"/>
  <c r="W91" i="3"/>
  <c r="Z90" i="3"/>
  <c r="X90" i="3"/>
  <c r="W93" i="3"/>
  <c r="W86" i="3"/>
  <c r="W88" i="3"/>
  <c r="W87" i="3"/>
  <c r="Z91" i="3"/>
  <c r="X91" i="3"/>
  <c r="F45" i="3"/>
  <c r="S80" i="3"/>
  <c r="U80" i="3"/>
  <c r="U93" i="3"/>
  <c r="S93" i="3"/>
  <c r="I57" i="3"/>
  <c r="F43" i="3"/>
  <c r="S87" i="3"/>
  <c r="S91" i="3"/>
  <c r="S79" i="3"/>
  <c r="U79" i="3"/>
  <c r="U87" i="3"/>
  <c r="U82" i="3"/>
  <c r="U91" i="3"/>
  <c r="S82" i="3"/>
  <c r="I49" i="3"/>
  <c r="F54" i="3"/>
  <c r="U86" i="3"/>
  <c r="U84" i="3"/>
  <c r="S86" i="3"/>
  <c r="S84" i="3"/>
  <c r="F47" i="3"/>
  <c r="I46" i="3"/>
  <c r="S81" i="3"/>
  <c r="U90" i="3"/>
  <c r="U89" i="3"/>
  <c r="S89" i="3"/>
  <c r="T92" i="3"/>
  <c r="U92" i="3"/>
  <c r="F51" i="3"/>
  <c r="S90" i="3"/>
  <c r="U81" i="3"/>
  <c r="I53" i="3"/>
  <c r="F53" i="3"/>
  <c r="F56" i="3"/>
  <c r="I56" i="3"/>
  <c r="T83" i="3"/>
  <c r="V83" i="3" s="1"/>
  <c r="U83" i="3"/>
  <c r="T85" i="3"/>
  <c r="V85" i="3" s="1"/>
  <c r="U85" i="3"/>
  <c r="I48" i="3"/>
  <c r="T88" i="3"/>
  <c r="S88" i="3"/>
  <c r="F50" i="3"/>
  <c r="I52" i="3"/>
  <c r="F44" i="3"/>
  <c r="I55" i="3"/>
  <c r="E76" i="1"/>
  <c r="E15" i="1"/>
  <c r="E27" i="1"/>
  <c r="C27" i="1"/>
  <c r="E88" i="1"/>
  <c r="E23" i="1"/>
  <c r="N87" i="2"/>
  <c r="C15" i="1"/>
  <c r="C19" i="1"/>
  <c r="C11" i="1"/>
  <c r="C23" i="1"/>
  <c r="E11" i="1"/>
  <c r="C7" i="1"/>
  <c r="P87" i="2"/>
  <c r="C72" i="1"/>
  <c r="N83" i="2"/>
  <c r="P89" i="2"/>
  <c r="N85" i="2"/>
  <c r="P85" i="2"/>
  <c r="C80" i="1"/>
  <c r="N89" i="2"/>
  <c r="C84" i="1"/>
  <c r="N90" i="2"/>
  <c r="P90" i="2"/>
  <c r="P81" i="2"/>
  <c r="N92" i="2"/>
  <c r="N81" i="2"/>
  <c r="P88" i="2"/>
  <c r="N88" i="2"/>
  <c r="P83" i="2"/>
  <c r="C76" i="1"/>
  <c r="P92" i="2"/>
  <c r="P93" i="2"/>
  <c r="N91" i="2"/>
  <c r="N93" i="2"/>
  <c r="N86" i="2"/>
  <c r="P91" i="2"/>
  <c r="N82" i="2"/>
  <c r="P80" i="2"/>
  <c r="N80" i="2"/>
  <c r="P86" i="2"/>
  <c r="P82" i="2"/>
  <c r="P84" i="2"/>
  <c r="N84" i="2"/>
  <c r="N79" i="2"/>
  <c r="O79" i="2"/>
  <c r="A29" i="1"/>
  <c r="A27" i="1"/>
  <c r="B25" i="1"/>
  <c r="X87" i="3" l="1"/>
  <c r="X93" i="3"/>
  <c r="Z80" i="3"/>
  <c r="X84" i="3"/>
  <c r="X81" i="3"/>
  <c r="Z89" i="3"/>
  <c r="X79" i="3"/>
  <c r="A79" i="3"/>
  <c r="A92" i="3"/>
  <c r="A93" i="3"/>
  <c r="A83" i="3"/>
  <c r="A82" i="3"/>
  <c r="A87" i="3"/>
  <c r="A88" i="3"/>
  <c r="A90" i="3"/>
  <c r="A91" i="3"/>
  <c r="A81" i="3"/>
  <c r="A85" i="3"/>
  <c r="A80" i="3"/>
  <c r="S57" i="1" s="1"/>
  <c r="A89" i="3"/>
  <c r="A86" i="3"/>
  <c r="A84" i="3"/>
  <c r="V88" i="3"/>
  <c r="V92" i="3"/>
  <c r="Y83" i="3"/>
  <c r="Y91" i="3"/>
  <c r="AA91" i="3" s="1"/>
  <c r="AC91" i="3" s="1"/>
  <c r="Y80" i="3"/>
  <c r="I31" i="1"/>
  <c r="E29" i="1"/>
  <c r="I29" i="1"/>
  <c r="G31" i="1"/>
  <c r="G29" i="1"/>
  <c r="C29" i="1"/>
  <c r="Y85" i="3"/>
  <c r="Y87" i="3"/>
  <c r="AA87" i="3" s="1"/>
  <c r="AC87" i="3" s="1"/>
  <c r="A88" i="1"/>
  <c r="A90" i="1"/>
  <c r="K90" i="1" s="1"/>
  <c r="B86" i="1"/>
  <c r="E86" i="1"/>
  <c r="C86" i="1"/>
  <c r="I88" i="1"/>
  <c r="G86" i="1"/>
  <c r="G88" i="1"/>
  <c r="I86" i="1"/>
  <c r="C31" i="1"/>
  <c r="Y90" i="3"/>
  <c r="AA90" i="3" s="1"/>
  <c r="AC90" i="3" s="1"/>
  <c r="Y82" i="3"/>
  <c r="AA82" i="3" s="1"/>
  <c r="AC82" i="3" s="1"/>
  <c r="E31" i="1"/>
  <c r="Y92" i="3"/>
  <c r="Y84" i="3"/>
  <c r="Y93" i="3"/>
  <c r="Y86" i="3"/>
  <c r="Y88" i="3"/>
  <c r="Y89" i="3"/>
  <c r="Y81" i="3"/>
  <c r="Y79" i="3"/>
  <c r="Z83" i="3"/>
  <c r="X83" i="3"/>
  <c r="Z85" i="3"/>
  <c r="X85" i="3"/>
  <c r="K15" i="1"/>
  <c r="K88" i="1"/>
  <c r="K31" i="1"/>
  <c r="K23" i="1"/>
  <c r="K11" i="1"/>
  <c r="K29" i="1"/>
  <c r="K19" i="1"/>
  <c r="K25" i="1"/>
  <c r="R87" i="2"/>
  <c r="M25" i="1"/>
  <c r="M29" i="1"/>
  <c r="M13" i="1"/>
  <c r="M21" i="1"/>
  <c r="K76" i="1"/>
  <c r="K27" i="1"/>
  <c r="K21" i="1"/>
  <c r="M17" i="1"/>
  <c r="K17" i="1"/>
  <c r="M9" i="1"/>
  <c r="K13" i="1"/>
  <c r="K7" i="1"/>
  <c r="K5" i="1"/>
  <c r="K9" i="1"/>
  <c r="M5" i="1"/>
  <c r="R79" i="2"/>
  <c r="K84" i="1"/>
  <c r="R89" i="2"/>
  <c r="R85" i="2"/>
  <c r="T85" i="2" s="1"/>
  <c r="V85" i="2" s="1"/>
  <c r="R81" i="2"/>
  <c r="M90" i="1"/>
  <c r="K80" i="1"/>
  <c r="M78" i="1"/>
  <c r="M74" i="1"/>
  <c r="M82" i="1"/>
  <c r="R83" i="2"/>
  <c r="R88" i="2"/>
  <c r="K72" i="1"/>
  <c r="K70" i="1"/>
  <c r="R92" i="2"/>
  <c r="T92" i="2" s="1"/>
  <c r="V92" i="2" s="1"/>
  <c r="R90" i="2"/>
  <c r="M86" i="1"/>
  <c r="K78" i="1"/>
  <c r="K82" i="1"/>
  <c r="K74" i="1"/>
  <c r="R80" i="2"/>
  <c r="K86" i="1"/>
  <c r="R84" i="2"/>
  <c r="R93" i="2"/>
  <c r="R91" i="2"/>
  <c r="M70" i="1"/>
  <c r="R86" i="2"/>
  <c r="R82" i="2"/>
  <c r="Q79" i="2"/>
  <c r="A31" i="1"/>
  <c r="A33" i="1"/>
  <c r="K35" i="1" s="1"/>
  <c r="B29" i="1"/>
  <c r="K57" i="2"/>
  <c r="I57" i="2"/>
  <c r="H57" i="2"/>
  <c r="B57" i="2"/>
  <c r="K56" i="2"/>
  <c r="I56" i="2"/>
  <c r="H56" i="2"/>
  <c r="B56" i="2"/>
  <c r="K55" i="2"/>
  <c r="I55" i="2"/>
  <c r="H55" i="2"/>
  <c r="B55" i="2"/>
  <c r="K54" i="2"/>
  <c r="I54" i="2"/>
  <c r="H54" i="2"/>
  <c r="B54" i="2"/>
  <c r="K53" i="2"/>
  <c r="I53" i="2"/>
  <c r="H53" i="2"/>
  <c r="B53" i="2"/>
  <c r="K52" i="2"/>
  <c r="I52" i="2"/>
  <c r="H52" i="2"/>
  <c r="B52" i="2"/>
  <c r="K51" i="2"/>
  <c r="I51" i="2"/>
  <c r="H51" i="2"/>
  <c r="B51" i="2"/>
  <c r="K50" i="2"/>
  <c r="I50" i="2"/>
  <c r="H50" i="2"/>
  <c r="B50" i="2"/>
  <c r="K49" i="2"/>
  <c r="I49" i="2"/>
  <c r="H49" i="2"/>
  <c r="B49" i="2"/>
  <c r="K48" i="2"/>
  <c r="I48" i="2"/>
  <c r="H48" i="2"/>
  <c r="B48" i="2"/>
  <c r="K47" i="2"/>
  <c r="I47" i="2"/>
  <c r="H47" i="2"/>
  <c r="B47" i="2"/>
  <c r="K46" i="2"/>
  <c r="I46" i="2"/>
  <c r="H46" i="2"/>
  <c r="B46" i="2"/>
  <c r="K45" i="2"/>
  <c r="I45" i="2"/>
  <c r="H45" i="2"/>
  <c r="B45" i="2"/>
  <c r="K44" i="2"/>
  <c r="I44" i="2"/>
  <c r="H44" i="2"/>
  <c r="B44" i="2"/>
  <c r="K43" i="2"/>
  <c r="I43" i="2"/>
  <c r="H43" i="2"/>
  <c r="B4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H37" i="2"/>
  <c r="F37" i="2"/>
  <c r="B37" i="2"/>
  <c r="H36" i="2"/>
  <c r="F36" i="2"/>
  <c r="B36" i="2"/>
  <c r="H35" i="2"/>
  <c r="F35" i="2"/>
  <c r="B35" i="2"/>
  <c r="H34" i="2"/>
  <c r="F34" i="2"/>
  <c r="B34" i="2"/>
  <c r="H33" i="2"/>
  <c r="F33" i="2"/>
  <c r="B33" i="2"/>
  <c r="H32" i="2"/>
  <c r="F32" i="2"/>
  <c r="B32" i="2"/>
  <c r="H31" i="2"/>
  <c r="F31" i="2"/>
  <c r="B31" i="2"/>
  <c r="H30" i="2"/>
  <c r="F30" i="2"/>
  <c r="B30" i="2"/>
  <c r="H29" i="2"/>
  <c r="F29" i="2"/>
  <c r="B29" i="2"/>
  <c r="H28" i="2"/>
  <c r="F28" i="2"/>
  <c r="B28" i="2"/>
  <c r="H27" i="2"/>
  <c r="F27" i="2"/>
  <c r="B27" i="2"/>
  <c r="H26" i="2"/>
  <c r="F26" i="2"/>
  <c r="B26" i="2"/>
  <c r="H25" i="2"/>
  <c r="F25" i="2"/>
  <c r="B25" i="2"/>
  <c r="H24" i="2"/>
  <c r="F24" i="2"/>
  <c r="B24" i="2"/>
  <c r="H23" i="2"/>
  <c r="F23" i="2"/>
  <c r="E23" i="2"/>
  <c r="B23" i="2"/>
  <c r="E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4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S49" i="1" l="1"/>
  <c r="O59" i="1"/>
  <c r="O55" i="1"/>
  <c r="Q59" i="1"/>
  <c r="Q63" i="1"/>
  <c r="Q57" i="1"/>
  <c r="O63" i="1"/>
  <c r="Q45" i="1"/>
  <c r="O112" i="1"/>
  <c r="O49" i="1"/>
  <c r="Q61" i="1"/>
  <c r="M57" i="1"/>
  <c r="K55" i="1"/>
  <c r="I51" i="1"/>
  <c r="G63" i="1"/>
  <c r="K45" i="1"/>
  <c r="I61" i="1"/>
  <c r="I57" i="1"/>
  <c r="K53" i="1"/>
  <c r="G112" i="1"/>
  <c r="E63" i="1"/>
  <c r="I47" i="1"/>
  <c r="M110" i="1"/>
  <c r="M63" i="1"/>
  <c r="M61" i="1"/>
  <c r="K57" i="1"/>
  <c r="I49" i="1"/>
  <c r="K110" i="1"/>
  <c r="G55" i="1"/>
  <c r="G47" i="1"/>
  <c r="K49" i="1"/>
  <c r="I45" i="1"/>
  <c r="K63" i="1"/>
  <c r="I59" i="1"/>
  <c r="M51" i="1"/>
  <c r="I110" i="1"/>
  <c r="G51" i="1"/>
  <c r="I55" i="1"/>
  <c r="M45" i="1"/>
  <c r="I53" i="1"/>
  <c r="K61" i="1"/>
  <c r="M55" i="1"/>
  <c r="M49" i="1"/>
  <c r="M112" i="1"/>
  <c r="K47" i="1"/>
  <c r="K112" i="1"/>
  <c r="G59" i="1"/>
  <c r="I63" i="1"/>
  <c r="M53" i="1"/>
  <c r="K51" i="1"/>
  <c r="I112" i="1"/>
  <c r="M47" i="1"/>
  <c r="M59" i="1"/>
  <c r="K59" i="1"/>
  <c r="E49" i="1"/>
  <c r="C63" i="1"/>
  <c r="G53" i="1"/>
  <c r="C45" i="1"/>
  <c r="E47" i="1"/>
  <c r="C57" i="1"/>
  <c r="E59" i="1"/>
  <c r="E57" i="1"/>
  <c r="E45" i="1"/>
  <c r="O57" i="1"/>
  <c r="G110" i="1"/>
  <c r="C51" i="1"/>
  <c r="G49" i="1"/>
  <c r="C47" i="1"/>
  <c r="E61" i="1"/>
  <c r="E112" i="1"/>
  <c r="G45" i="1"/>
  <c r="E110" i="1"/>
  <c r="C61" i="1"/>
  <c r="G57" i="1"/>
  <c r="E51" i="1"/>
  <c r="E55" i="1"/>
  <c r="C49" i="1"/>
  <c r="C53" i="1"/>
  <c r="C55" i="1"/>
  <c r="E53" i="1"/>
  <c r="C112" i="1"/>
  <c r="G61" i="1"/>
  <c r="C110" i="1"/>
  <c r="C59" i="1"/>
  <c r="Q110" i="1"/>
  <c r="O45" i="1"/>
  <c r="Q53" i="1"/>
  <c r="O53" i="1"/>
  <c r="U61" i="1"/>
  <c r="O47" i="1"/>
  <c r="Q49" i="1"/>
  <c r="O61" i="1"/>
  <c r="S45" i="1"/>
  <c r="S53" i="1"/>
  <c r="S61" i="1"/>
  <c r="O110" i="1"/>
  <c r="S110" i="1"/>
  <c r="O51" i="1"/>
  <c r="U57" i="1"/>
  <c r="Q51" i="1"/>
  <c r="Q55" i="1"/>
  <c r="U49" i="1"/>
  <c r="U53" i="1"/>
  <c r="X88" i="3"/>
  <c r="Q112" i="1"/>
  <c r="AA89" i="3"/>
  <c r="AC89" i="3" s="1"/>
  <c r="U110" i="1"/>
  <c r="AA80" i="3"/>
  <c r="AC80" i="3" s="1"/>
  <c r="AA79" i="3"/>
  <c r="AC79" i="3" s="1"/>
  <c r="AA86" i="3"/>
  <c r="AC86" i="3" s="1"/>
  <c r="Z88" i="3"/>
  <c r="U63" i="1" s="1"/>
  <c r="AA84" i="3"/>
  <c r="AC84" i="3" s="1"/>
  <c r="AA81" i="3"/>
  <c r="AC81" i="3" s="1"/>
  <c r="AA93" i="3"/>
  <c r="AC93" i="3" s="1"/>
  <c r="U45" i="1"/>
  <c r="X92" i="3"/>
  <c r="Q47" i="1"/>
  <c r="Z92" i="3"/>
  <c r="U59" i="1" s="1"/>
  <c r="AA83" i="3"/>
  <c r="AC83" i="3" s="1"/>
  <c r="AA85" i="3"/>
  <c r="AC85" i="3" s="1"/>
  <c r="K33" i="1"/>
  <c r="C33" i="1"/>
  <c r="I33" i="1"/>
  <c r="G35" i="1"/>
  <c r="E33" i="1"/>
  <c r="I35" i="1"/>
  <c r="G33" i="1"/>
  <c r="C35" i="1"/>
  <c r="E35" i="1"/>
  <c r="M33" i="1"/>
  <c r="A94" i="1"/>
  <c r="M96" i="1" s="1"/>
  <c r="B90" i="1"/>
  <c r="A92" i="1"/>
  <c r="I90" i="1"/>
  <c r="I92" i="1"/>
  <c r="G92" i="1"/>
  <c r="G90" i="1"/>
  <c r="C90" i="1"/>
  <c r="E90" i="1"/>
  <c r="E92" i="1"/>
  <c r="C92" i="1"/>
  <c r="K92" i="1"/>
  <c r="AB82" i="3"/>
  <c r="AB91" i="3"/>
  <c r="AB90" i="3"/>
  <c r="AB87" i="3"/>
  <c r="M15" i="1"/>
  <c r="M31" i="1"/>
  <c r="M35" i="1"/>
  <c r="M11" i="1"/>
  <c r="M23" i="1"/>
  <c r="M88" i="1"/>
  <c r="M19" i="1"/>
  <c r="O33" i="1"/>
  <c r="T87" i="2"/>
  <c r="V87" i="2" s="1"/>
  <c r="O29" i="1"/>
  <c r="O21" i="1"/>
  <c r="M27" i="1"/>
  <c r="M92" i="1"/>
  <c r="O25" i="1"/>
  <c r="O13" i="1"/>
  <c r="M7" i="1"/>
  <c r="T83" i="2"/>
  <c r="V83" i="2" s="1"/>
  <c r="O17" i="1"/>
  <c r="T81" i="2"/>
  <c r="V81" i="2" s="1"/>
  <c r="O9" i="1"/>
  <c r="M76" i="1"/>
  <c r="T84" i="2"/>
  <c r="V84" i="2" s="1"/>
  <c r="O5" i="1"/>
  <c r="T90" i="2"/>
  <c r="V90" i="2" s="1"/>
  <c r="T89" i="2"/>
  <c r="V89" i="2" s="1"/>
  <c r="M84" i="1"/>
  <c r="T80" i="2"/>
  <c r="V80" i="2" s="1"/>
  <c r="T88" i="2"/>
  <c r="V88" i="2" s="1"/>
  <c r="O86" i="1"/>
  <c r="T82" i="2"/>
  <c r="V82" i="2" s="1"/>
  <c r="O74" i="1"/>
  <c r="T86" i="2"/>
  <c r="V86" i="2" s="1"/>
  <c r="O78" i="1"/>
  <c r="T93" i="2"/>
  <c r="V93" i="2" s="1"/>
  <c r="M80" i="1"/>
  <c r="M72" i="1"/>
  <c r="O90" i="1"/>
  <c r="T91" i="2"/>
  <c r="V91" i="2" s="1"/>
  <c r="O82" i="1"/>
  <c r="O70" i="1"/>
  <c r="S79" i="2"/>
  <c r="A37" i="1"/>
  <c r="A35" i="1"/>
  <c r="B33" i="1"/>
  <c r="U92" i="2"/>
  <c r="U85" i="2"/>
  <c r="G4" i="2"/>
  <c r="D4" i="2" s="1"/>
  <c r="C16" i="2"/>
  <c r="C28" i="2"/>
  <c r="C7" i="2"/>
  <c r="C36" i="2"/>
  <c r="A43" i="2"/>
  <c r="G11" i="2"/>
  <c r="D11" i="2" s="1"/>
  <c r="C30" i="2"/>
  <c r="G12" i="2"/>
  <c r="D12" i="2" s="1"/>
  <c r="C4" i="2"/>
  <c r="G24" i="2"/>
  <c r="D24" i="2" s="1"/>
  <c r="J43" i="2"/>
  <c r="D43" i="2" s="1"/>
  <c r="J45" i="2"/>
  <c r="D45" i="2" s="1"/>
  <c r="J47" i="2"/>
  <c r="D47" i="2" s="1"/>
  <c r="J49" i="2"/>
  <c r="D49" i="2" s="1"/>
  <c r="J51" i="2"/>
  <c r="D51" i="2" s="1"/>
  <c r="J53" i="2"/>
  <c r="D53" i="2" s="1"/>
  <c r="J55" i="2"/>
  <c r="D55" i="2" s="1"/>
  <c r="J57" i="2"/>
  <c r="D57" i="2" s="1"/>
  <c r="G25" i="2"/>
  <c r="D25" i="2" s="1"/>
  <c r="G9" i="2"/>
  <c r="D9" i="2" s="1"/>
  <c r="C27" i="2"/>
  <c r="A51" i="2"/>
  <c r="A8" i="2"/>
  <c r="G33" i="2"/>
  <c r="D33" i="2" s="1"/>
  <c r="C31" i="2"/>
  <c r="C33" i="2"/>
  <c r="C25" i="2"/>
  <c r="C17" i="2"/>
  <c r="C9" i="2"/>
  <c r="C35" i="2"/>
  <c r="G10" i="2"/>
  <c r="D10" i="2" s="1"/>
  <c r="G18" i="2"/>
  <c r="D18" i="2" s="1"/>
  <c r="G13" i="2"/>
  <c r="D13" i="2" s="1"/>
  <c r="C43" i="2"/>
  <c r="C49" i="2"/>
  <c r="C51" i="2"/>
  <c r="C57" i="2"/>
  <c r="G27" i="2"/>
  <c r="D27" i="2" s="1"/>
  <c r="G35" i="2"/>
  <c r="D35" i="2" s="1"/>
  <c r="G30" i="2"/>
  <c r="D30" i="2" s="1"/>
  <c r="C53" i="2"/>
  <c r="A56" i="2"/>
  <c r="A52" i="2"/>
  <c r="G8" i="2"/>
  <c r="D8" i="2" s="1"/>
  <c r="A28" i="2"/>
  <c r="C44" i="2"/>
  <c r="C48" i="2"/>
  <c r="C52" i="2"/>
  <c r="C56" i="2"/>
  <c r="G17" i="2"/>
  <c r="D17" i="2" s="1"/>
  <c r="G14" i="2"/>
  <c r="D14" i="2" s="1"/>
  <c r="G6" i="2"/>
  <c r="D6" i="2" s="1"/>
  <c r="C26" i="2"/>
  <c r="C34" i="2"/>
  <c r="C11" i="2"/>
  <c r="G16" i="2"/>
  <c r="D16" i="2" s="1"/>
  <c r="G28" i="2"/>
  <c r="D28" i="2" s="1"/>
  <c r="G36" i="2"/>
  <c r="D36" i="2" s="1"/>
  <c r="C46" i="2"/>
  <c r="C50" i="2"/>
  <c r="C54" i="2"/>
  <c r="C5" i="2"/>
  <c r="C29" i="2"/>
  <c r="C37" i="2"/>
  <c r="C18" i="2"/>
  <c r="C10" i="2"/>
  <c r="A45" i="2"/>
  <c r="A49" i="2"/>
  <c r="A57" i="2"/>
  <c r="A7" i="2"/>
  <c r="C23" i="2"/>
  <c r="C8" i="2"/>
  <c r="G15" i="2"/>
  <c r="D15" i="2" s="1"/>
  <c r="A35" i="2"/>
  <c r="A48" i="2"/>
  <c r="G31" i="2"/>
  <c r="D31" i="2" s="1"/>
  <c r="G23" i="2"/>
  <c r="D23" i="2" s="1"/>
  <c r="A53" i="2"/>
  <c r="C32" i="2"/>
  <c r="A29" i="2"/>
  <c r="J46" i="2"/>
  <c r="D46" i="2" s="1"/>
  <c r="J52" i="2"/>
  <c r="D52" i="2" s="1"/>
  <c r="A24" i="2"/>
  <c r="A46" i="2"/>
  <c r="A10" i="2"/>
  <c r="C12" i="2"/>
  <c r="G32" i="2"/>
  <c r="D32" i="2" s="1"/>
  <c r="C13" i="2"/>
  <c r="C45" i="2"/>
  <c r="C15" i="2"/>
  <c r="A37" i="2"/>
  <c r="J44" i="2"/>
  <c r="D44" i="2" s="1"/>
  <c r="J54" i="2"/>
  <c r="D54" i="2" s="1"/>
  <c r="A47" i="2"/>
  <c r="A55" i="2"/>
  <c r="A50" i="2"/>
  <c r="C24" i="2"/>
  <c r="C14" i="2"/>
  <c r="A44" i="2"/>
  <c r="G26" i="2"/>
  <c r="D26" i="2" s="1"/>
  <c r="A32" i="2"/>
  <c r="G34" i="2"/>
  <c r="D34" i="2" s="1"/>
  <c r="J50" i="2"/>
  <c r="D50" i="2" s="1"/>
  <c r="A9" i="2"/>
  <c r="G7" i="2"/>
  <c r="D7" i="2" s="1"/>
  <c r="A12" i="2"/>
  <c r="J56" i="2"/>
  <c r="D56" i="2" s="1"/>
  <c r="C6" i="2"/>
  <c r="A17" i="2"/>
  <c r="G5" i="2"/>
  <c r="D5" i="2" s="1"/>
  <c r="A33" i="2"/>
  <c r="C55" i="2"/>
  <c r="C47" i="2"/>
  <c r="A54" i="2"/>
  <c r="J48" i="2"/>
  <c r="D48" i="2" s="1"/>
  <c r="A30" i="2"/>
  <c r="G37" i="2"/>
  <c r="D37" i="2" s="1"/>
  <c r="G29" i="2"/>
  <c r="D29" i="2" s="1"/>
  <c r="A26" i="2"/>
  <c r="A14" i="2"/>
  <c r="A5" i="2"/>
  <c r="A4" i="2"/>
  <c r="A6" i="2"/>
  <c r="A15" i="2"/>
  <c r="A16" i="2"/>
  <c r="A31" i="2"/>
  <c r="A25" i="2"/>
  <c r="A23" i="2"/>
  <c r="A27" i="2"/>
  <c r="A34" i="2"/>
  <c r="A11" i="2"/>
  <c r="A13" i="2"/>
  <c r="A36" i="2"/>
  <c r="A18" i="2"/>
  <c r="S112" i="1" l="1"/>
  <c r="S63" i="1"/>
  <c r="S55" i="1"/>
  <c r="S59" i="1"/>
  <c r="U51" i="1"/>
  <c r="U55" i="1"/>
  <c r="S51" i="1"/>
  <c r="AB79" i="3"/>
  <c r="AB89" i="3"/>
  <c r="U112" i="1"/>
  <c r="AA92" i="3"/>
  <c r="AC92" i="3" s="1"/>
  <c r="W59" i="1" s="1"/>
  <c r="S47" i="1"/>
  <c r="AB80" i="3"/>
  <c r="U47" i="1"/>
  <c r="AB86" i="3"/>
  <c r="AB81" i="3"/>
  <c r="AA88" i="3"/>
  <c r="AC88" i="3" s="1"/>
  <c r="W63" i="1" s="1"/>
  <c r="AB84" i="3"/>
  <c r="AB93" i="3"/>
  <c r="O94" i="1"/>
  <c r="AB83" i="3"/>
  <c r="AB85" i="3"/>
  <c r="G39" i="1"/>
  <c r="G37" i="1"/>
  <c r="C37" i="1"/>
  <c r="E37" i="1"/>
  <c r="I37" i="1"/>
  <c r="I39" i="1"/>
  <c r="E39" i="1"/>
  <c r="C39" i="1"/>
  <c r="M37" i="1"/>
  <c r="K39" i="1"/>
  <c r="K37" i="1"/>
  <c r="O37" i="1"/>
  <c r="A98" i="1"/>
  <c r="O100" i="1" s="1"/>
  <c r="B94" i="1"/>
  <c r="A96" i="1"/>
  <c r="I96" i="1"/>
  <c r="G94" i="1"/>
  <c r="I94" i="1"/>
  <c r="C94" i="1"/>
  <c r="E94" i="1"/>
  <c r="G96" i="1"/>
  <c r="E96" i="1"/>
  <c r="C96" i="1"/>
  <c r="M94" i="1"/>
  <c r="K96" i="1"/>
  <c r="K94" i="1"/>
  <c r="M39" i="1"/>
  <c r="O15" i="1"/>
  <c r="O31" i="1"/>
  <c r="O35" i="1"/>
  <c r="O11" i="1"/>
  <c r="O23" i="1"/>
  <c r="O88" i="1"/>
  <c r="O19" i="1"/>
  <c r="U87" i="2"/>
  <c r="O39" i="1"/>
  <c r="O27" i="1"/>
  <c r="O92" i="1"/>
  <c r="U83" i="2"/>
  <c r="O96" i="1"/>
  <c r="U90" i="2"/>
  <c r="U88" i="2"/>
  <c r="U84" i="2"/>
  <c r="O7" i="1"/>
  <c r="U81" i="2"/>
  <c r="O76" i="1"/>
  <c r="U89" i="2"/>
  <c r="U93" i="2"/>
  <c r="O84" i="1"/>
  <c r="U80" i="2"/>
  <c r="U82" i="2"/>
  <c r="U86" i="2"/>
  <c r="O72" i="1"/>
  <c r="U91" i="2"/>
  <c r="T79" i="2"/>
  <c r="U79" i="2" s="1"/>
  <c r="O80" i="1"/>
  <c r="A41" i="1"/>
  <c r="B37" i="1"/>
  <c r="A39" i="1"/>
  <c r="E48" i="2"/>
  <c r="F48" i="2" s="1"/>
  <c r="E45" i="2"/>
  <c r="F45" i="2" s="1"/>
  <c r="E51" i="2"/>
  <c r="F51" i="2" s="1"/>
  <c r="E43" i="2"/>
  <c r="F43" i="2" s="1"/>
  <c r="E56" i="2"/>
  <c r="G56" i="2" s="1"/>
  <c r="E53" i="2"/>
  <c r="F53" i="2" s="1"/>
  <c r="E49" i="2"/>
  <c r="G49" i="2" s="1"/>
  <c r="E54" i="2"/>
  <c r="F54" i="2" s="1"/>
  <c r="E50" i="2"/>
  <c r="G50" i="2" s="1"/>
  <c r="E46" i="2"/>
  <c r="F46" i="2" s="1"/>
  <c r="E47" i="2"/>
  <c r="F47" i="2" s="1"/>
  <c r="E44" i="2"/>
  <c r="G44" i="2" s="1"/>
  <c r="E52" i="2"/>
  <c r="F52" i="2" s="1"/>
  <c r="E55" i="2"/>
  <c r="F55" i="2" s="1"/>
  <c r="E57" i="2"/>
  <c r="F57" i="2" s="1"/>
  <c r="W112" i="1" l="1"/>
  <c r="W51" i="1"/>
  <c r="W55" i="1"/>
  <c r="AB92" i="3"/>
  <c r="W57" i="1" s="1"/>
  <c r="W47" i="1"/>
  <c r="AB88" i="3"/>
  <c r="W61" i="1" s="1"/>
  <c r="G43" i="1"/>
  <c r="I43" i="1"/>
  <c r="I41" i="1"/>
  <c r="E41" i="1"/>
  <c r="C41" i="1"/>
  <c r="G41" i="1"/>
  <c r="C43" i="1"/>
  <c r="E43" i="1"/>
  <c r="K43" i="1"/>
  <c r="K41" i="1"/>
  <c r="M41" i="1"/>
  <c r="O41" i="1"/>
  <c r="M43" i="1"/>
  <c r="O43" i="1"/>
  <c r="A102" i="1"/>
  <c r="B98" i="1"/>
  <c r="A100" i="1"/>
  <c r="I98" i="1"/>
  <c r="G100" i="1"/>
  <c r="G98" i="1"/>
  <c r="E98" i="1"/>
  <c r="C98" i="1"/>
  <c r="I100" i="1"/>
  <c r="E100" i="1"/>
  <c r="C100" i="1"/>
  <c r="K100" i="1"/>
  <c r="K98" i="1"/>
  <c r="M98" i="1"/>
  <c r="O98" i="1"/>
  <c r="Q98" i="1" s="1"/>
  <c r="P99" i="1" s="1"/>
  <c r="M100" i="1"/>
  <c r="Q94" i="1"/>
  <c r="P95" i="1" s="1"/>
  <c r="Q86" i="1"/>
  <c r="P87" i="1" s="1"/>
  <c r="Q82" i="1"/>
  <c r="P83" i="1" s="1"/>
  <c r="Q78" i="1"/>
  <c r="P79" i="1" s="1"/>
  <c r="Q90" i="1"/>
  <c r="P91" i="1" s="1"/>
  <c r="Q74" i="1"/>
  <c r="P75" i="1" s="1"/>
  <c r="Q70" i="1"/>
  <c r="P71" i="1" s="1"/>
  <c r="Q37" i="1"/>
  <c r="Q13" i="1"/>
  <c r="Q41" i="1"/>
  <c r="Q33" i="1"/>
  <c r="Q29" i="1"/>
  <c r="Q21" i="1"/>
  <c r="Q25" i="1"/>
  <c r="Q17" i="1"/>
  <c r="Q9" i="1"/>
  <c r="Q5" i="1"/>
  <c r="V79" i="2"/>
  <c r="Q100" i="1" s="1"/>
  <c r="B41" i="1"/>
  <c r="A43" i="1"/>
  <c r="G48" i="2"/>
  <c r="G45" i="2"/>
  <c r="G51" i="2"/>
  <c r="G53" i="2"/>
  <c r="G54" i="2"/>
  <c r="F44" i="2"/>
  <c r="F50" i="2"/>
  <c r="F56" i="2"/>
  <c r="G43" i="2"/>
  <c r="G47" i="2"/>
  <c r="F49" i="2"/>
  <c r="G46" i="2"/>
  <c r="G55" i="2"/>
  <c r="G52" i="2"/>
  <c r="G57" i="2"/>
  <c r="W110" i="1" l="1"/>
  <c r="V111" i="1" s="1"/>
  <c r="W49" i="1"/>
  <c r="W53" i="1"/>
  <c r="W45" i="1"/>
  <c r="A106" i="1"/>
  <c r="B102" i="1"/>
  <c r="A104" i="1"/>
  <c r="C102" i="1"/>
  <c r="I104" i="1"/>
  <c r="I102" i="1"/>
  <c r="G104" i="1"/>
  <c r="E102" i="1"/>
  <c r="G102" i="1"/>
  <c r="C104" i="1"/>
  <c r="E104" i="1"/>
  <c r="M102" i="1"/>
  <c r="K104" i="1"/>
  <c r="K102" i="1"/>
  <c r="O102" i="1"/>
  <c r="Q102" i="1" s="1"/>
  <c r="P103" i="1" s="1"/>
  <c r="M104" i="1"/>
  <c r="O104" i="1"/>
  <c r="Q104" i="1" s="1"/>
  <c r="Q76" i="1"/>
  <c r="Q43" i="1"/>
  <c r="Q96" i="1"/>
  <c r="Q15" i="1"/>
  <c r="Q80" i="1"/>
  <c r="Q92" i="1"/>
  <c r="Q72" i="1"/>
  <c r="Q88" i="1"/>
  <c r="Q84" i="1"/>
  <c r="Q31" i="1"/>
  <c r="Q35" i="1"/>
  <c r="Q11" i="1"/>
  <c r="Q23" i="1"/>
  <c r="Q19" i="1"/>
  <c r="Q39" i="1"/>
  <c r="Q27" i="1"/>
  <c r="Q7" i="1"/>
  <c r="A49" i="1"/>
  <c r="A47" i="1"/>
  <c r="A108" i="1" l="1"/>
  <c r="B106" i="1"/>
  <c r="I106" i="1"/>
  <c r="G106" i="1"/>
  <c r="I108" i="1"/>
  <c r="C106" i="1"/>
  <c r="E106" i="1"/>
  <c r="G108" i="1"/>
  <c r="C108" i="1"/>
  <c r="E108" i="1"/>
  <c r="K106" i="1"/>
  <c r="K108" i="1"/>
  <c r="M106" i="1"/>
  <c r="O106" i="1"/>
  <c r="Q106" i="1" s="1"/>
  <c r="P107" i="1" s="1"/>
  <c r="M108" i="1"/>
  <c r="O108" i="1"/>
  <c r="Q108" i="1" s="1"/>
  <c r="A51" i="1"/>
  <c r="A53" i="1"/>
  <c r="A114" i="1" l="1"/>
  <c r="A112" i="1"/>
  <c r="A57" i="1"/>
  <c r="A55" i="1"/>
  <c r="K116" i="1" l="1"/>
  <c r="G116" i="1"/>
  <c r="K114" i="1"/>
  <c r="M114" i="1"/>
  <c r="I116" i="1"/>
  <c r="E116" i="1"/>
  <c r="I114" i="1"/>
  <c r="M116" i="1"/>
  <c r="E114" i="1"/>
  <c r="C116" i="1"/>
  <c r="G114" i="1"/>
  <c r="C114" i="1"/>
  <c r="O116" i="1"/>
  <c r="Q114" i="1"/>
  <c r="O114" i="1"/>
  <c r="S114" i="1"/>
  <c r="Q116" i="1"/>
  <c r="U116" i="1"/>
  <c r="W116" i="1" s="1"/>
  <c r="U114" i="1"/>
  <c r="W114" i="1" s="1"/>
  <c r="V115" i="1" s="1"/>
  <c r="S116" i="1"/>
  <c r="A118" i="1"/>
  <c r="A116" i="1"/>
  <c r="A59" i="1"/>
  <c r="A61" i="1"/>
  <c r="G120" i="1" l="1"/>
  <c r="K118" i="1"/>
  <c r="I118" i="1"/>
  <c r="K120" i="1"/>
  <c r="M118" i="1"/>
  <c r="E120" i="1"/>
  <c r="M120" i="1"/>
  <c r="I120" i="1"/>
  <c r="C120" i="1"/>
  <c r="E118" i="1"/>
  <c r="G118" i="1"/>
  <c r="C118" i="1"/>
  <c r="O120" i="1"/>
  <c r="Q120" i="1"/>
  <c r="Q118" i="1"/>
  <c r="S118" i="1"/>
  <c r="O118" i="1"/>
  <c r="S120" i="1"/>
  <c r="U118" i="1"/>
  <c r="W118" i="1" s="1"/>
  <c r="V119" i="1" s="1"/>
  <c r="U120" i="1"/>
  <c r="W120" i="1" s="1"/>
  <c r="A122" i="1"/>
  <c r="A120" i="1"/>
  <c r="A63" i="1"/>
  <c r="I124" i="1" l="1"/>
  <c r="G124" i="1"/>
  <c r="M124" i="1"/>
  <c r="M122" i="1"/>
  <c r="K122" i="1"/>
  <c r="E124" i="1"/>
  <c r="I122" i="1"/>
  <c r="K124" i="1"/>
  <c r="C122" i="1"/>
  <c r="E122" i="1"/>
  <c r="G122" i="1"/>
  <c r="C124" i="1"/>
  <c r="O124" i="1"/>
  <c r="S122" i="1"/>
  <c r="Q122" i="1"/>
  <c r="O122" i="1"/>
  <c r="Q124" i="1"/>
  <c r="U122" i="1"/>
  <c r="W122" i="1" s="1"/>
  <c r="V123" i="1" s="1"/>
  <c r="U124" i="1"/>
  <c r="W124" i="1" s="1"/>
  <c r="S124" i="1"/>
  <c r="A126" i="1"/>
  <c r="A124" i="1"/>
  <c r="K128" i="1" l="1"/>
  <c r="G128" i="1"/>
  <c r="K126" i="1"/>
  <c r="M126" i="1"/>
  <c r="E128" i="1"/>
  <c r="I126" i="1"/>
  <c r="M128" i="1"/>
  <c r="I128" i="1"/>
  <c r="Q128" i="1"/>
  <c r="C126" i="1"/>
  <c r="C128" i="1"/>
  <c r="O128" i="1"/>
  <c r="E126" i="1"/>
  <c r="G126" i="1"/>
  <c r="U128" i="1"/>
  <c r="W128" i="1" s="1"/>
  <c r="Q126" i="1"/>
  <c r="S126" i="1"/>
  <c r="O126" i="1"/>
  <c r="S128" i="1"/>
  <c r="U126" i="1"/>
  <c r="W126" i="1" s="1"/>
  <c r="V127" i="1" s="1"/>
  <c r="A128" i="1"/>
</calcChain>
</file>

<file path=xl/sharedStrings.xml><?xml version="1.0" encoding="utf-8"?>
<sst xmlns="http://schemas.openxmlformats.org/spreadsheetml/2006/main" count="581" uniqueCount="22">
  <si>
    <t>=</t>
  </si>
  <si>
    <t>────────</t>
  </si>
  <si>
    <t>Zähler</t>
  </si>
  <si>
    <t>Nenner</t>
  </si>
  <si>
    <t>Zahl</t>
  </si>
  <si>
    <t>Kürzen</t>
  </si>
  <si>
    <t>Erweitern</t>
  </si>
  <si>
    <t>Lösung</t>
  </si>
  <si>
    <t>f1</t>
  </si>
  <si>
    <t>f2</t>
  </si>
  <si>
    <t>kgv</t>
  </si>
  <si>
    <t>+</t>
  </si>
  <si>
    <t>ggt</t>
  </si>
  <si>
    <t>Bruch1</t>
  </si>
  <si>
    <t>Bruch2</t>
  </si>
  <si>
    <t>Ergebnis</t>
  </si>
  <si>
    <t>www.schlauistwow.de</t>
  </si>
  <si>
    <t>Berechne. Kürze möglicherweise zuerst.</t>
  </si>
  <si>
    <t xml:space="preserve">Lösung: </t>
  </si>
  <si>
    <t>Klassenarbeitstraining: Brüche - Kürzen, Erweitern und Addieren</t>
  </si>
  <si>
    <t>f3</t>
  </si>
  <si>
    <t>─────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</si>
</sst>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/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0" fillId="3" borderId="0" xfId="0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8"/>
  <sheetViews>
    <sheetView tabSelected="1" zoomScaleNormal="100" zoomScalePageLayoutView="60" workbookViewId="0">
      <selection sqref="A1:Y1"/>
    </sheetView>
  </sheetViews>
  <sheetFormatPr baseColWidth="10" defaultRowHeight="14.5" x14ac:dyDescent="0.35"/>
  <cols>
    <col min="1" max="2" width="3" customWidth="1"/>
    <col min="3" max="3" width="4.453125" customWidth="1"/>
    <col min="4" max="4" width="2.7265625" customWidth="1"/>
    <col min="5" max="5" width="4.453125" customWidth="1"/>
    <col min="6" max="6" width="2.81640625" customWidth="1"/>
    <col min="7" max="7" width="4.453125" customWidth="1"/>
    <col min="8" max="8" width="3" customWidth="1"/>
    <col min="9" max="9" width="4.453125" customWidth="1"/>
    <col min="10" max="10" width="2.81640625" customWidth="1"/>
    <col min="11" max="11" width="4.453125" customWidth="1"/>
    <col min="12" max="12" width="3" customWidth="1"/>
    <col min="13" max="13" width="4.453125" customWidth="1"/>
    <col min="14" max="14" width="3" customWidth="1"/>
    <col min="15" max="15" width="4.453125" customWidth="1"/>
    <col min="16" max="16" width="3.1796875" customWidth="1"/>
    <col min="17" max="17" width="4.453125" customWidth="1"/>
    <col min="18" max="18" width="3.36328125" customWidth="1"/>
    <col min="19" max="19" width="4.453125" customWidth="1"/>
    <col min="20" max="20" width="3.26953125" customWidth="1"/>
    <col min="21" max="21" width="4.453125" customWidth="1"/>
    <col min="22" max="22" width="3.26953125" customWidth="1"/>
    <col min="23" max="23" width="4.453125" customWidth="1"/>
    <col min="24" max="24" width="3.1796875" customWidth="1"/>
    <col min="25" max="25" width="5.1796875" customWidth="1"/>
  </cols>
  <sheetData>
    <row r="1" spans="1:25" ht="18.5" customHeight="1" thickBot="1" x14ac:dyDescent="0.4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</row>
    <row r="2" spans="1:25" ht="7.5" customHeight="1" x14ac:dyDescent="0.35">
      <c r="A2" s="3"/>
      <c r="B2" s="3"/>
      <c r="C2" s="3"/>
      <c r="D2" s="3"/>
      <c r="E2" s="3"/>
      <c r="F2" s="3"/>
      <c r="J2" s="3"/>
      <c r="N2" s="3"/>
    </row>
    <row r="3" spans="1:25" x14ac:dyDescent="0.35">
      <c r="A3" s="8" t="s">
        <v>17</v>
      </c>
      <c r="C3" s="1"/>
      <c r="D3" s="1"/>
      <c r="E3" s="1"/>
      <c r="F3" s="3"/>
      <c r="G3" s="1"/>
      <c r="H3" s="1"/>
      <c r="I3" s="1"/>
      <c r="J3" s="3"/>
      <c r="K3" s="1"/>
      <c r="L3" s="1"/>
      <c r="M3" s="1"/>
      <c r="N3" s="3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x14ac:dyDescent="0.35">
      <c r="A4" s="3"/>
      <c r="C4" s="1"/>
      <c r="D4" s="1"/>
      <c r="E4" s="1"/>
      <c r="F4" s="3"/>
      <c r="G4" s="1"/>
      <c r="H4" s="1"/>
      <c r="I4" s="1"/>
      <c r="J4" s="3"/>
      <c r="K4" s="1"/>
      <c r="L4" s="1"/>
      <c r="M4" s="1"/>
      <c r="N4" s="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5" x14ac:dyDescent="0.35">
      <c r="A5" s="3">
        <v>1</v>
      </c>
      <c r="B5" t="str">
        <f>CHAR(A5+96)&amp;") "</f>
        <v xml:space="preserve">a) </v>
      </c>
      <c r="C5" s="1">
        <f ca="1">VLOOKUP($A5,Daten!$A$79:$V$93,10,FALSE)</f>
        <v>40</v>
      </c>
      <c r="D5" s="1"/>
      <c r="E5" s="1">
        <f ca="1">VLOOKUP($A5,Daten!$A$79:$V$93,12,FALSE)</f>
        <v>10</v>
      </c>
      <c r="F5" s="3"/>
      <c r="G5" s="6">
        <f ca="1">VLOOKUP($A5,Daten!$A$79:$V$93,3,FALSE)</f>
        <v>4</v>
      </c>
      <c r="H5" s="6"/>
      <c r="I5" s="6">
        <f ca="1">VLOOKUP($A5,Daten!$A$79:$V$93,5,FALSE)</f>
        <v>1</v>
      </c>
      <c r="J5" s="3"/>
      <c r="K5" s="6">
        <f ca="1">VLOOKUP($A5,Daten!$A$79:$V$93,14,FALSE)</f>
        <v>8</v>
      </c>
      <c r="L5" s="6"/>
      <c r="M5" s="6">
        <f ca="1">VLOOKUP($A5,Daten!$A$79:$V$93,16,FALSE)</f>
        <v>3</v>
      </c>
      <c r="N5" s="3"/>
      <c r="O5" s="6">
        <f ca="1">VLOOKUP($A5,Daten!$A$79:$V$93,18,FALSE)</f>
        <v>11</v>
      </c>
      <c r="P5" s="6"/>
      <c r="Q5" s="6">
        <f ca="1">VLOOKUP($A5,Daten!$A$79:$V$93,21,FALSE)</f>
        <v>11</v>
      </c>
      <c r="R5" s="6"/>
      <c r="S5" s="6"/>
      <c r="T5" s="6"/>
      <c r="U5" s="6"/>
      <c r="V5" s="6"/>
      <c r="W5" s="6"/>
      <c r="X5" s="6"/>
    </row>
    <row r="6" spans="1:25" ht="9" customHeight="1" x14ac:dyDescent="0.35">
      <c r="A6" s="3"/>
      <c r="B6" s="3"/>
      <c r="C6" s="4" t="s">
        <v>21</v>
      </c>
      <c r="D6" s="5" t="s">
        <v>11</v>
      </c>
      <c r="E6" s="4" t="s">
        <v>21</v>
      </c>
      <c r="F6" s="11" t="s">
        <v>0</v>
      </c>
      <c r="G6" s="4" t="s">
        <v>21</v>
      </c>
      <c r="H6" s="5" t="s">
        <v>11</v>
      </c>
      <c r="I6" s="4" t="s">
        <v>21</v>
      </c>
      <c r="J6" s="11" t="s">
        <v>0</v>
      </c>
      <c r="K6" s="4" t="s">
        <v>1</v>
      </c>
      <c r="L6" s="5" t="s">
        <v>11</v>
      </c>
      <c r="M6" s="4" t="s">
        <v>1</v>
      </c>
      <c r="N6" s="11" t="s">
        <v>0</v>
      </c>
      <c r="O6" s="4" t="s">
        <v>1</v>
      </c>
      <c r="P6" s="5" t="s">
        <v>0</v>
      </c>
      <c r="Q6" s="4" t="s">
        <v>21</v>
      </c>
      <c r="R6" s="4"/>
      <c r="S6" s="4"/>
      <c r="T6" s="4"/>
      <c r="U6" s="4"/>
      <c r="V6" s="4"/>
      <c r="W6" s="4"/>
      <c r="X6" s="4"/>
    </row>
    <row r="7" spans="1:25" x14ac:dyDescent="0.35">
      <c r="A7" s="3">
        <f>A5</f>
        <v>1</v>
      </c>
      <c r="B7" s="3"/>
      <c r="C7" s="1">
        <f ca="1">VLOOKUP($A5,Daten!$A$79:$V$93,11,FALSE)</f>
        <v>30</v>
      </c>
      <c r="D7" s="2"/>
      <c r="E7" s="1">
        <f ca="1">VLOOKUP($A5,Daten!$A$79:$V$93,13,FALSE)</f>
        <v>20</v>
      </c>
      <c r="F7" s="3"/>
      <c r="G7" s="6">
        <f ca="1">VLOOKUP($A5,Daten!$A$79:$V$93,4,FALSE)</f>
        <v>3</v>
      </c>
      <c r="H7" s="10"/>
      <c r="I7" s="6">
        <f ca="1">VLOOKUP($A5,Daten!$A$79:$V$93,6,FALSE)</f>
        <v>2</v>
      </c>
      <c r="J7" s="3"/>
      <c r="K7" s="6">
        <f ca="1">VLOOKUP($A5,Daten!$A$79:$V$93,15,FALSE)</f>
        <v>6</v>
      </c>
      <c r="L7" s="10"/>
      <c r="M7" s="6">
        <f ca="1">VLOOKUP($A5,Daten!$A$79:$V$93,17,FALSE)</f>
        <v>6</v>
      </c>
      <c r="N7" s="3"/>
      <c r="O7" s="6">
        <f ca="1">VLOOKUP($A5,Daten!$A$79:$V$93,19,FALSE)</f>
        <v>6</v>
      </c>
      <c r="P7" s="10"/>
      <c r="Q7" s="6">
        <f ca="1">VLOOKUP($A5,Daten!$A$79:$V$93,22,FALSE)</f>
        <v>6</v>
      </c>
      <c r="R7" s="6"/>
      <c r="S7" s="6"/>
      <c r="T7" s="6"/>
      <c r="U7" s="6"/>
      <c r="V7" s="6"/>
      <c r="W7" s="6"/>
      <c r="X7" s="6"/>
    </row>
    <row r="8" spans="1:25" ht="7.5" customHeight="1" x14ac:dyDescent="0.35">
      <c r="A8" s="3"/>
      <c r="B8" s="3"/>
      <c r="C8" s="3"/>
      <c r="D8" s="3"/>
      <c r="E8" s="3"/>
      <c r="F8" s="3"/>
      <c r="J8" s="6"/>
      <c r="K8" s="6"/>
      <c r="L8" s="6"/>
      <c r="M8" s="6"/>
      <c r="N8" s="6"/>
    </row>
    <row r="9" spans="1:25" x14ac:dyDescent="0.35">
      <c r="A9" s="3">
        <f>A5+1</f>
        <v>2</v>
      </c>
      <c r="B9" t="str">
        <f>CHAR(A9+96)&amp;") "</f>
        <v xml:space="preserve">b) </v>
      </c>
      <c r="C9" s="1">
        <f ca="1">VLOOKUP($A9,Daten!$A$79:$V$93,10,FALSE)</f>
        <v>40</v>
      </c>
      <c r="D9" s="1"/>
      <c r="E9" s="1">
        <f ca="1">VLOOKUP($A9,Daten!$A$79:$V$93,12,FALSE)</f>
        <v>30</v>
      </c>
      <c r="F9" s="3"/>
      <c r="G9" s="6">
        <f ca="1">VLOOKUP($A9,Daten!$A$79:$V$93,3,FALSE)</f>
        <v>5</v>
      </c>
      <c r="H9" s="6"/>
      <c r="I9" s="6">
        <f ca="1">VLOOKUP($A9,Daten!$A$79:$V$93,5,FALSE)</f>
        <v>3</v>
      </c>
      <c r="J9" s="3"/>
      <c r="K9" s="6">
        <f ca="1">VLOOKUP($A9,Daten!$A$79:$V$93,14,FALSE)</f>
        <v>25</v>
      </c>
      <c r="L9" s="6"/>
      <c r="M9" s="6">
        <f ca="1">VLOOKUP($A9,Daten!$A$79:$V$93,16,FALSE)</f>
        <v>27</v>
      </c>
      <c r="N9" s="3"/>
      <c r="O9" s="6">
        <f ca="1">VLOOKUP($A9,Daten!$A$79:$V$93,18,FALSE)</f>
        <v>52</v>
      </c>
      <c r="P9" s="6"/>
      <c r="Q9" s="6">
        <f ca="1">VLOOKUP($A9,Daten!$A$79:$V$93,21,FALSE)</f>
        <v>52</v>
      </c>
      <c r="R9" s="6"/>
      <c r="S9" s="6"/>
      <c r="T9" s="6"/>
      <c r="U9" s="6"/>
      <c r="V9" s="6"/>
      <c r="W9" s="6"/>
      <c r="X9" s="6"/>
    </row>
    <row r="10" spans="1:25" ht="9" customHeight="1" x14ac:dyDescent="0.35">
      <c r="A10" s="3"/>
      <c r="B10" s="3"/>
      <c r="C10" s="4" t="s">
        <v>21</v>
      </c>
      <c r="D10" s="5" t="s">
        <v>11</v>
      </c>
      <c r="E10" s="4" t="s">
        <v>1</v>
      </c>
      <c r="F10" s="11" t="s">
        <v>0</v>
      </c>
      <c r="G10" s="4" t="s">
        <v>1</v>
      </c>
      <c r="H10" s="5" t="s">
        <v>11</v>
      </c>
      <c r="I10" s="4" t="s">
        <v>1</v>
      </c>
      <c r="J10" s="11" t="s">
        <v>0</v>
      </c>
      <c r="K10" s="4" t="s">
        <v>1</v>
      </c>
      <c r="L10" s="5" t="s">
        <v>11</v>
      </c>
      <c r="M10" s="4" t="s">
        <v>1</v>
      </c>
      <c r="N10" s="11" t="s">
        <v>0</v>
      </c>
      <c r="O10" s="4" t="s">
        <v>1</v>
      </c>
      <c r="P10" s="5" t="s">
        <v>0</v>
      </c>
      <c r="Q10" s="4" t="s">
        <v>1</v>
      </c>
      <c r="R10" s="4"/>
      <c r="S10" s="4"/>
      <c r="T10" s="4"/>
      <c r="U10" s="4"/>
      <c r="V10" s="4"/>
      <c r="W10" s="4"/>
      <c r="X10" s="4"/>
    </row>
    <row r="11" spans="1:25" x14ac:dyDescent="0.35">
      <c r="A11" s="3">
        <f>A9</f>
        <v>2</v>
      </c>
      <c r="B11" s="3"/>
      <c r="C11" s="1">
        <f ca="1">VLOOKUP($A9,Daten!$A$79:$V$93,11,FALSE)</f>
        <v>72</v>
      </c>
      <c r="D11" s="2"/>
      <c r="E11" s="1">
        <f ca="1">VLOOKUP($A9,Daten!$A$79:$V$93,13,FALSE)</f>
        <v>50</v>
      </c>
      <c r="F11" s="3"/>
      <c r="G11" s="6">
        <f ca="1">VLOOKUP($A9,Daten!$A$79:$V$93,4,FALSE)</f>
        <v>9</v>
      </c>
      <c r="H11" s="10"/>
      <c r="I11" s="6">
        <f ca="1">VLOOKUP($A9,Daten!$A$79:$V$93,6,FALSE)</f>
        <v>5</v>
      </c>
      <c r="J11" s="3"/>
      <c r="K11" s="6">
        <f ca="1">VLOOKUP($A9,Daten!$A$79:$V$93,15,FALSE)</f>
        <v>45</v>
      </c>
      <c r="L11" s="10"/>
      <c r="M11" s="6">
        <f ca="1">VLOOKUP($A9,Daten!$A$79:$V$93,17,FALSE)</f>
        <v>45</v>
      </c>
      <c r="N11" s="3"/>
      <c r="O11" s="6">
        <f ca="1">VLOOKUP($A9,Daten!$A$79:$V$93,19,FALSE)</f>
        <v>45</v>
      </c>
      <c r="P11" s="10"/>
      <c r="Q11" s="6">
        <f ca="1">VLOOKUP($A9,Daten!$A$79:$V$93,22,FALSE)</f>
        <v>45</v>
      </c>
      <c r="R11" s="6"/>
      <c r="S11" s="6"/>
      <c r="T11" s="6"/>
      <c r="U11" s="6"/>
      <c r="V11" s="6"/>
      <c r="W11" s="6"/>
      <c r="X11" s="6"/>
    </row>
    <row r="12" spans="1:25" ht="7.5" customHeight="1" x14ac:dyDescent="0.35">
      <c r="A12" s="3"/>
      <c r="B12" s="3"/>
      <c r="C12" s="3"/>
      <c r="D12" s="3"/>
      <c r="E12" s="3"/>
      <c r="F12" s="3"/>
      <c r="J12" s="6"/>
      <c r="K12" s="6"/>
      <c r="L12" s="6"/>
      <c r="M12" s="6"/>
      <c r="N12" s="6"/>
    </row>
    <row r="13" spans="1:25" x14ac:dyDescent="0.35">
      <c r="A13" s="3">
        <f>A9+1</f>
        <v>3</v>
      </c>
      <c r="B13" t="str">
        <f>CHAR(A13+96)&amp;") "</f>
        <v xml:space="preserve">c) </v>
      </c>
      <c r="C13" s="1">
        <f ca="1">VLOOKUP($A13,Daten!$A$79:$V$93,10,FALSE)</f>
        <v>20</v>
      </c>
      <c r="D13" s="1"/>
      <c r="E13" s="1">
        <f ca="1">VLOOKUP($A13,Daten!$A$79:$V$93,12,FALSE)</f>
        <v>8</v>
      </c>
      <c r="F13" s="3"/>
      <c r="G13" s="6">
        <f ca="1">VLOOKUP($A13,Daten!$A$79:$V$93,3,FALSE)</f>
        <v>2</v>
      </c>
      <c r="H13" s="6"/>
      <c r="I13" s="6">
        <f ca="1">VLOOKUP($A13,Daten!$A$79:$V$93,5,FALSE)</f>
        <v>1</v>
      </c>
      <c r="J13" s="3"/>
      <c r="K13" s="6">
        <f ca="1">VLOOKUP($A13,Daten!$A$79:$V$93,14,FALSE)</f>
        <v>4</v>
      </c>
      <c r="L13" s="6"/>
      <c r="M13" s="6">
        <f ca="1">VLOOKUP($A13,Daten!$A$79:$V$93,16,FALSE)</f>
        <v>1</v>
      </c>
      <c r="N13" s="3"/>
      <c r="O13" s="6">
        <f ca="1">VLOOKUP($A13,Daten!$A$79:$V$93,18,FALSE)</f>
        <v>5</v>
      </c>
      <c r="P13" s="6"/>
      <c r="Q13" s="6">
        <f ca="1">VLOOKUP($A13,Daten!$A$79:$V$93,21,FALSE)</f>
        <v>5</v>
      </c>
      <c r="R13" s="6"/>
      <c r="S13" s="6"/>
      <c r="T13" s="6"/>
      <c r="U13" s="6"/>
      <c r="V13" s="6"/>
      <c r="W13" s="6"/>
      <c r="X13" s="6"/>
    </row>
    <row r="14" spans="1:25" ht="9" customHeight="1" x14ac:dyDescent="0.35">
      <c r="A14" s="3"/>
      <c r="B14" s="3"/>
      <c r="C14" s="4" t="s">
        <v>21</v>
      </c>
      <c r="D14" s="5" t="s">
        <v>11</v>
      </c>
      <c r="E14" s="4" t="s">
        <v>1</v>
      </c>
      <c r="F14" s="11" t="s">
        <v>0</v>
      </c>
      <c r="G14" s="4" t="s">
        <v>1</v>
      </c>
      <c r="H14" s="5" t="s">
        <v>11</v>
      </c>
      <c r="I14" s="4" t="s">
        <v>1</v>
      </c>
      <c r="J14" s="11" t="s">
        <v>0</v>
      </c>
      <c r="K14" s="4" t="s">
        <v>1</v>
      </c>
      <c r="L14" s="5" t="s">
        <v>11</v>
      </c>
      <c r="M14" s="4" t="s">
        <v>1</v>
      </c>
      <c r="N14" s="11" t="s">
        <v>0</v>
      </c>
      <c r="O14" s="4" t="s">
        <v>1</v>
      </c>
      <c r="P14" s="5" t="s">
        <v>0</v>
      </c>
      <c r="Q14" s="4" t="s">
        <v>1</v>
      </c>
      <c r="R14" s="4"/>
      <c r="S14" s="4"/>
      <c r="T14" s="4"/>
      <c r="U14" s="4"/>
      <c r="V14" s="4"/>
      <c r="W14" s="4"/>
      <c r="X14" s="4"/>
    </row>
    <row r="15" spans="1:25" x14ac:dyDescent="0.35">
      <c r="A15" s="3">
        <f>A13</f>
        <v>3</v>
      </c>
      <c r="B15" s="3"/>
      <c r="C15" s="1">
        <f ca="1">VLOOKUP($A13,Daten!$A$79:$V$93,11,FALSE)</f>
        <v>10</v>
      </c>
      <c r="D15" s="2"/>
      <c r="E15" s="1">
        <f ca="1">VLOOKUP($A13,Daten!$A$79:$V$93,13,FALSE)</f>
        <v>16</v>
      </c>
      <c r="F15" s="3"/>
      <c r="G15" s="6">
        <f ca="1">VLOOKUP($A13,Daten!$A$79:$V$93,4,FALSE)</f>
        <v>1</v>
      </c>
      <c r="H15" s="10"/>
      <c r="I15" s="6">
        <f ca="1">VLOOKUP($A13,Daten!$A$79:$V$93,6,FALSE)</f>
        <v>2</v>
      </c>
      <c r="J15" s="3"/>
      <c r="K15" s="6">
        <f ca="1">VLOOKUP($A13,Daten!$A$79:$V$93,15,FALSE)</f>
        <v>2</v>
      </c>
      <c r="L15" s="10"/>
      <c r="M15" s="6">
        <f ca="1">VLOOKUP($A13,Daten!$A$79:$V$93,17,FALSE)</f>
        <v>2</v>
      </c>
      <c r="N15" s="3"/>
      <c r="O15" s="6">
        <f ca="1">VLOOKUP($A13,Daten!$A$79:$V$93,19,FALSE)</f>
        <v>2</v>
      </c>
      <c r="P15" s="10"/>
      <c r="Q15" s="6">
        <f ca="1">VLOOKUP($A13,Daten!$A$79:$V$93,22,FALSE)</f>
        <v>2</v>
      </c>
      <c r="R15" s="6"/>
      <c r="S15" s="6"/>
      <c r="T15" s="6"/>
      <c r="U15" s="6"/>
      <c r="V15" s="6"/>
      <c r="W15" s="6"/>
      <c r="X15" s="6"/>
    </row>
    <row r="16" spans="1:25" ht="7.5" customHeight="1" x14ac:dyDescent="0.35">
      <c r="A16" s="3"/>
      <c r="B16" s="3"/>
      <c r="C16" s="3"/>
      <c r="D16" s="3"/>
      <c r="E16" s="3"/>
      <c r="F16" s="3"/>
      <c r="J16" s="6"/>
      <c r="K16" s="6"/>
      <c r="L16" s="6"/>
      <c r="M16" s="6"/>
      <c r="N16" s="6"/>
    </row>
    <row r="17" spans="1:24" x14ac:dyDescent="0.35">
      <c r="A17" s="3">
        <f>A13+1</f>
        <v>4</v>
      </c>
      <c r="B17" t="str">
        <f>CHAR(A17+96)&amp;") "</f>
        <v xml:space="preserve">d) </v>
      </c>
      <c r="C17" s="1">
        <f ca="1">VLOOKUP($A17,Daten!$A$79:$V$93,10,FALSE)</f>
        <v>42</v>
      </c>
      <c r="D17" s="1"/>
      <c r="E17" s="1">
        <f ca="1">VLOOKUP($A17,Daten!$A$79:$V$93,12,FALSE)</f>
        <v>18</v>
      </c>
      <c r="F17" s="3"/>
      <c r="G17" s="6">
        <f ca="1">VLOOKUP($A17,Daten!$A$79:$V$93,3,FALSE)</f>
        <v>7</v>
      </c>
      <c r="H17" s="6"/>
      <c r="I17" s="6">
        <f ca="1">VLOOKUP($A17,Daten!$A$79:$V$93,5,FALSE)</f>
        <v>3</v>
      </c>
      <c r="J17" s="3"/>
      <c r="K17" s="6">
        <f ca="1">VLOOKUP($A17,Daten!$A$79:$V$93,14,FALSE)</f>
        <v>14</v>
      </c>
      <c r="L17" s="6"/>
      <c r="M17" s="6">
        <f ca="1">VLOOKUP($A17,Daten!$A$79:$V$93,16,FALSE)</f>
        <v>15</v>
      </c>
      <c r="N17" s="3"/>
      <c r="O17" s="6">
        <f ca="1">VLOOKUP($A17,Daten!$A$79:$V$93,18,FALSE)</f>
        <v>29</v>
      </c>
      <c r="P17" s="6"/>
      <c r="Q17" s="6">
        <f ca="1">VLOOKUP($A17,Daten!$A$79:$V$93,21,FALSE)</f>
        <v>29</v>
      </c>
      <c r="R17" s="6"/>
      <c r="S17" s="6"/>
      <c r="T17" s="6"/>
      <c r="U17" s="6"/>
      <c r="V17" s="6"/>
      <c r="W17" s="6"/>
      <c r="X17" s="6"/>
    </row>
    <row r="18" spans="1:24" ht="9" customHeight="1" x14ac:dyDescent="0.35">
      <c r="A18" s="3"/>
      <c r="B18" s="3"/>
      <c r="C18" s="4" t="s">
        <v>21</v>
      </c>
      <c r="D18" s="5" t="s">
        <v>11</v>
      </c>
      <c r="E18" s="4" t="s">
        <v>1</v>
      </c>
      <c r="F18" s="11" t="s">
        <v>0</v>
      </c>
      <c r="G18" s="4" t="s">
        <v>1</v>
      </c>
      <c r="H18" s="5" t="s">
        <v>11</v>
      </c>
      <c r="I18" s="4" t="s">
        <v>1</v>
      </c>
      <c r="J18" s="11" t="s">
        <v>0</v>
      </c>
      <c r="K18" s="4" t="s">
        <v>1</v>
      </c>
      <c r="L18" s="5" t="s">
        <v>11</v>
      </c>
      <c r="M18" s="4" t="s">
        <v>1</v>
      </c>
      <c r="N18" s="11" t="s">
        <v>0</v>
      </c>
      <c r="O18" s="4" t="s">
        <v>1</v>
      </c>
      <c r="P18" s="5" t="s">
        <v>0</v>
      </c>
      <c r="Q18" s="4" t="s">
        <v>1</v>
      </c>
      <c r="R18" s="4"/>
      <c r="S18" s="4"/>
      <c r="T18" s="4"/>
      <c r="U18" s="4"/>
      <c r="V18" s="4"/>
      <c r="W18" s="4"/>
      <c r="X18" s="4"/>
    </row>
    <row r="19" spans="1:24" x14ac:dyDescent="0.35">
      <c r="A19" s="3">
        <f>A17</f>
        <v>4</v>
      </c>
      <c r="B19" s="3"/>
      <c r="C19" s="1">
        <f ca="1">VLOOKUP($A17,Daten!$A$79:$V$93,11,FALSE)</f>
        <v>30</v>
      </c>
      <c r="D19" s="2"/>
      <c r="E19" s="1">
        <f ca="1">VLOOKUP($A17,Daten!$A$79:$V$93,13,FALSE)</f>
        <v>12</v>
      </c>
      <c r="F19" s="3"/>
      <c r="G19" s="6">
        <f ca="1">VLOOKUP($A17,Daten!$A$79:$V$93,4,FALSE)</f>
        <v>5</v>
      </c>
      <c r="H19" s="10"/>
      <c r="I19" s="6">
        <f ca="1">VLOOKUP($A17,Daten!$A$79:$V$93,6,FALSE)</f>
        <v>2</v>
      </c>
      <c r="J19" s="3"/>
      <c r="K19" s="6">
        <f ca="1">VLOOKUP($A17,Daten!$A$79:$V$93,15,FALSE)</f>
        <v>10</v>
      </c>
      <c r="L19" s="10"/>
      <c r="M19" s="6">
        <f ca="1">VLOOKUP($A17,Daten!$A$79:$V$93,17,FALSE)</f>
        <v>10</v>
      </c>
      <c r="N19" s="3"/>
      <c r="O19" s="6">
        <f ca="1">VLOOKUP($A17,Daten!$A$79:$V$93,19,FALSE)</f>
        <v>10</v>
      </c>
      <c r="P19" s="10"/>
      <c r="Q19" s="6">
        <f ca="1">VLOOKUP($A17,Daten!$A$79:$V$93,22,FALSE)</f>
        <v>10</v>
      </c>
      <c r="R19" s="6"/>
      <c r="S19" s="6"/>
      <c r="T19" s="6"/>
      <c r="U19" s="6"/>
      <c r="V19" s="6"/>
      <c r="W19" s="6"/>
      <c r="X19" s="6"/>
    </row>
    <row r="20" spans="1:24" ht="7.5" customHeight="1" x14ac:dyDescent="0.35">
      <c r="A20" s="3"/>
      <c r="B20" s="3"/>
      <c r="C20" s="3"/>
      <c r="D20" s="3"/>
      <c r="E20" s="3"/>
      <c r="F20" s="3"/>
      <c r="J20" s="6"/>
      <c r="K20" s="6"/>
      <c r="L20" s="6"/>
      <c r="M20" s="6"/>
      <c r="N20" s="6"/>
    </row>
    <row r="21" spans="1:24" x14ac:dyDescent="0.35">
      <c r="A21" s="3">
        <f>A17+1</f>
        <v>5</v>
      </c>
      <c r="B21" t="str">
        <f>CHAR(A21+96)&amp;") "</f>
        <v xml:space="preserve">e) </v>
      </c>
      <c r="C21" s="1">
        <f ca="1">VLOOKUP($A21,Daten!$A$79:$V$93,10,FALSE)</f>
        <v>24</v>
      </c>
      <c r="D21" s="1"/>
      <c r="E21" s="1">
        <f ca="1">VLOOKUP($A21,Daten!$A$79:$V$93,12,FALSE)</f>
        <v>20</v>
      </c>
      <c r="F21" s="3"/>
      <c r="G21" s="6">
        <f ca="1">VLOOKUP($A21,Daten!$A$79:$V$93,3,FALSE)</f>
        <v>3</v>
      </c>
      <c r="H21" s="6"/>
      <c r="I21" s="6">
        <f ca="1">VLOOKUP($A21,Daten!$A$79:$V$93,5,FALSE)</f>
        <v>4</v>
      </c>
      <c r="J21" s="3"/>
      <c r="K21" s="6">
        <f ca="1">VLOOKUP($A21,Daten!$A$79:$V$93,14,FALSE)</f>
        <v>15</v>
      </c>
      <c r="L21" s="6"/>
      <c r="M21" s="6">
        <f ca="1">VLOOKUP($A21,Daten!$A$79:$V$93,16,FALSE)</f>
        <v>4</v>
      </c>
      <c r="N21" s="3"/>
      <c r="O21" s="6">
        <f ca="1">VLOOKUP($A21,Daten!$A$79:$V$93,18,FALSE)</f>
        <v>19</v>
      </c>
      <c r="P21" s="6"/>
      <c r="Q21" s="6">
        <f ca="1">VLOOKUP($A21,Daten!$A$79:$V$93,21,FALSE)</f>
        <v>19</v>
      </c>
      <c r="R21" s="6"/>
      <c r="S21" s="6"/>
      <c r="T21" s="6"/>
      <c r="U21" s="6"/>
      <c r="V21" s="6"/>
      <c r="W21" s="6"/>
      <c r="X21" s="6"/>
    </row>
    <row r="22" spans="1:24" ht="9" customHeight="1" x14ac:dyDescent="0.35">
      <c r="A22" s="3"/>
      <c r="B22" s="3"/>
      <c r="C22" s="4" t="s">
        <v>21</v>
      </c>
      <c r="D22" s="5" t="s">
        <v>11</v>
      </c>
      <c r="E22" s="4" t="s">
        <v>1</v>
      </c>
      <c r="F22" s="11" t="s">
        <v>0</v>
      </c>
      <c r="G22" s="4" t="s">
        <v>1</v>
      </c>
      <c r="H22" s="5" t="s">
        <v>11</v>
      </c>
      <c r="I22" s="4" t="s">
        <v>1</v>
      </c>
      <c r="J22" s="11" t="s">
        <v>0</v>
      </c>
      <c r="K22" s="4" t="s">
        <v>1</v>
      </c>
      <c r="L22" s="5" t="s">
        <v>11</v>
      </c>
      <c r="M22" s="4" t="s">
        <v>1</v>
      </c>
      <c r="N22" s="11" t="s">
        <v>0</v>
      </c>
      <c r="O22" s="4" t="s">
        <v>1</v>
      </c>
      <c r="P22" s="5" t="s">
        <v>0</v>
      </c>
      <c r="Q22" s="4" t="s">
        <v>1</v>
      </c>
      <c r="R22" s="4"/>
      <c r="S22" s="4"/>
      <c r="T22" s="4"/>
      <c r="U22" s="4"/>
      <c r="V22" s="4"/>
      <c r="W22" s="4"/>
      <c r="X22" s="4"/>
    </row>
    <row r="23" spans="1:24" x14ac:dyDescent="0.35">
      <c r="A23" s="3">
        <f>A21</f>
        <v>5</v>
      </c>
      <c r="B23" s="3"/>
      <c r="C23" s="1">
        <f ca="1">VLOOKUP($A21,Daten!$A$79:$V$93,11,FALSE)</f>
        <v>8</v>
      </c>
      <c r="D23" s="2"/>
      <c r="E23" s="1">
        <f ca="1">VLOOKUP($A21,Daten!$A$79:$V$93,13,FALSE)</f>
        <v>25</v>
      </c>
      <c r="F23" s="3"/>
      <c r="G23" s="6">
        <f ca="1">VLOOKUP($A21,Daten!$A$79:$V$93,4,FALSE)</f>
        <v>1</v>
      </c>
      <c r="H23" s="10"/>
      <c r="I23" s="6">
        <f ca="1">VLOOKUP($A21,Daten!$A$79:$V$93,6,FALSE)</f>
        <v>5</v>
      </c>
      <c r="J23" s="3"/>
      <c r="K23" s="6">
        <f ca="1">VLOOKUP($A21,Daten!$A$79:$V$93,15,FALSE)</f>
        <v>5</v>
      </c>
      <c r="L23" s="10"/>
      <c r="M23" s="6">
        <f ca="1">VLOOKUP($A21,Daten!$A$79:$V$93,17,FALSE)</f>
        <v>5</v>
      </c>
      <c r="N23" s="3"/>
      <c r="O23" s="6">
        <f ca="1">VLOOKUP($A21,Daten!$A$79:$V$93,19,FALSE)</f>
        <v>5</v>
      </c>
      <c r="P23" s="10"/>
      <c r="Q23" s="6">
        <f ca="1">VLOOKUP($A21,Daten!$A$79:$V$93,22,FALSE)</f>
        <v>5</v>
      </c>
      <c r="R23" s="6"/>
      <c r="S23" s="6"/>
      <c r="T23" s="6"/>
      <c r="U23" s="6"/>
      <c r="V23" s="6"/>
      <c r="W23" s="6"/>
      <c r="X23" s="6"/>
    </row>
    <row r="24" spans="1:24" ht="7.5" customHeight="1" x14ac:dyDescent="0.35">
      <c r="A24" s="3"/>
      <c r="B24" s="3"/>
      <c r="C24" s="3"/>
      <c r="D24" s="3"/>
      <c r="E24" s="3"/>
      <c r="F24" s="3"/>
      <c r="J24" s="6"/>
      <c r="K24" s="6"/>
      <c r="L24" s="6"/>
      <c r="M24" s="6"/>
      <c r="N24" s="6"/>
    </row>
    <row r="25" spans="1:24" x14ac:dyDescent="0.35">
      <c r="A25" s="3">
        <f>A21+1</f>
        <v>6</v>
      </c>
      <c r="B25" t="str">
        <f>CHAR(A25+96)&amp;") "</f>
        <v xml:space="preserve">f) </v>
      </c>
      <c r="C25" s="1">
        <f ca="1">VLOOKUP($A25,Daten!$A$79:$V$93,10,FALSE)</f>
        <v>63</v>
      </c>
      <c r="D25" s="1"/>
      <c r="E25" s="1">
        <f ca="1">VLOOKUP($A25,Daten!$A$79:$V$93,12,FALSE)</f>
        <v>12</v>
      </c>
      <c r="F25" s="3"/>
      <c r="G25" s="6">
        <f ca="1">VLOOKUP($A25,Daten!$A$79:$V$93,3,FALSE)</f>
        <v>7</v>
      </c>
      <c r="H25" s="6"/>
      <c r="I25" s="6">
        <f ca="1">VLOOKUP($A25,Daten!$A$79:$V$93,5,FALSE)</f>
        <v>2</v>
      </c>
      <c r="J25" s="3"/>
      <c r="K25" s="6">
        <f ca="1">VLOOKUP($A25,Daten!$A$79:$V$93,14,FALSE)</f>
        <v>7</v>
      </c>
      <c r="L25" s="6"/>
      <c r="M25" s="6">
        <f ca="1">VLOOKUP($A25,Daten!$A$79:$V$93,16,FALSE)</f>
        <v>16</v>
      </c>
      <c r="N25" s="3"/>
      <c r="O25" s="6">
        <f ca="1">VLOOKUP($A25,Daten!$A$79:$V$93,18,FALSE)</f>
        <v>23</v>
      </c>
      <c r="P25" s="6"/>
      <c r="Q25" s="6">
        <f ca="1">VLOOKUP($A25,Daten!$A$79:$V$93,21,FALSE)</f>
        <v>23</v>
      </c>
      <c r="R25" s="6"/>
      <c r="S25" s="6"/>
      <c r="T25" s="6"/>
      <c r="U25" s="6"/>
      <c r="V25" s="6"/>
      <c r="W25" s="6"/>
      <c r="X25" s="6"/>
    </row>
    <row r="26" spans="1:24" ht="9" customHeight="1" x14ac:dyDescent="0.35">
      <c r="A26" s="3"/>
      <c r="B26" s="3"/>
      <c r="C26" s="4" t="s">
        <v>21</v>
      </c>
      <c r="D26" s="5" t="s">
        <v>11</v>
      </c>
      <c r="E26" s="4" t="s">
        <v>1</v>
      </c>
      <c r="F26" s="11" t="s">
        <v>0</v>
      </c>
      <c r="G26" s="4" t="s">
        <v>1</v>
      </c>
      <c r="H26" s="5" t="s">
        <v>11</v>
      </c>
      <c r="I26" s="4" t="s">
        <v>1</v>
      </c>
      <c r="J26" s="11" t="s">
        <v>0</v>
      </c>
      <c r="K26" s="4" t="s">
        <v>1</v>
      </c>
      <c r="L26" s="5" t="s">
        <v>11</v>
      </c>
      <c r="M26" s="4" t="s">
        <v>1</v>
      </c>
      <c r="N26" s="11" t="s">
        <v>0</v>
      </c>
      <c r="O26" s="4" t="s">
        <v>1</v>
      </c>
      <c r="P26" s="5" t="s">
        <v>0</v>
      </c>
      <c r="Q26" s="4" t="s">
        <v>1</v>
      </c>
      <c r="R26" s="4"/>
      <c r="S26" s="4"/>
      <c r="T26" s="4"/>
      <c r="U26" s="4"/>
      <c r="V26" s="4"/>
      <c r="W26" s="4"/>
      <c r="X26" s="4"/>
    </row>
    <row r="27" spans="1:24" x14ac:dyDescent="0.35">
      <c r="A27" s="3">
        <f>A25</f>
        <v>6</v>
      </c>
      <c r="B27" s="3"/>
      <c r="C27" s="1">
        <f ca="1">VLOOKUP($A25,Daten!$A$79:$V$93,11,FALSE)</f>
        <v>72</v>
      </c>
      <c r="D27" s="2"/>
      <c r="E27" s="1">
        <f ca="1">VLOOKUP($A25,Daten!$A$79:$V$93,13,FALSE)</f>
        <v>6</v>
      </c>
      <c r="F27" s="3"/>
      <c r="G27" s="6">
        <f ca="1">VLOOKUP($A25,Daten!$A$79:$V$93,4,FALSE)</f>
        <v>8</v>
      </c>
      <c r="H27" s="10"/>
      <c r="I27" s="6">
        <f ca="1">VLOOKUP($A25,Daten!$A$79:$V$93,6,FALSE)</f>
        <v>1</v>
      </c>
      <c r="J27" s="3"/>
      <c r="K27" s="6">
        <f ca="1">VLOOKUP($A25,Daten!$A$79:$V$93,15,FALSE)</f>
        <v>8</v>
      </c>
      <c r="L27" s="10"/>
      <c r="M27" s="6">
        <f ca="1">VLOOKUP($A25,Daten!$A$79:$V$93,17,FALSE)</f>
        <v>8</v>
      </c>
      <c r="N27" s="3"/>
      <c r="O27" s="6">
        <f ca="1">VLOOKUP($A25,Daten!$A$79:$V$93,19,FALSE)</f>
        <v>8</v>
      </c>
      <c r="P27" s="10"/>
      <c r="Q27" s="6">
        <f ca="1">VLOOKUP($A25,Daten!$A$79:$V$93,22,FALSE)</f>
        <v>8</v>
      </c>
      <c r="R27" s="6"/>
      <c r="S27" s="6"/>
      <c r="T27" s="6"/>
      <c r="U27" s="6"/>
      <c r="V27" s="6"/>
      <c r="W27" s="6"/>
      <c r="X27" s="6"/>
    </row>
    <row r="28" spans="1:24" ht="7.5" customHeight="1" x14ac:dyDescent="0.35">
      <c r="A28" s="3"/>
      <c r="B28" s="3"/>
      <c r="C28" s="3"/>
      <c r="D28" s="3"/>
      <c r="E28" s="3"/>
      <c r="F28" s="3"/>
      <c r="J28" s="6"/>
      <c r="K28" s="6"/>
      <c r="L28" s="6"/>
      <c r="M28" s="6"/>
      <c r="N28" s="6"/>
    </row>
    <row r="29" spans="1:24" x14ac:dyDescent="0.35">
      <c r="A29" s="3">
        <f>A25+1</f>
        <v>7</v>
      </c>
      <c r="B29" t="str">
        <f>CHAR(A29+96)&amp;") "</f>
        <v xml:space="preserve">g) </v>
      </c>
      <c r="C29" s="1">
        <f ca="1">VLOOKUP($A29,Daten!$A$79:$V$93,10,FALSE)</f>
        <v>72</v>
      </c>
      <c r="D29" s="1"/>
      <c r="E29" s="1">
        <f ca="1">VLOOKUP($A29,Daten!$A$79:$V$93,12,FALSE)</f>
        <v>9</v>
      </c>
      <c r="F29" s="3"/>
      <c r="G29" s="6">
        <f ca="1">VLOOKUP($A29,Daten!$A$79:$V$93,3,FALSE)</f>
        <v>8</v>
      </c>
      <c r="H29" s="6"/>
      <c r="I29" s="6">
        <f ca="1">VLOOKUP($A29,Daten!$A$79:$V$93,5,FALSE)</f>
        <v>1</v>
      </c>
      <c r="J29" s="3"/>
      <c r="K29" s="6">
        <f ca="1">VLOOKUP($A29,Daten!$A$79:$V$93,14,FALSE)</f>
        <v>8</v>
      </c>
      <c r="L29" s="6"/>
      <c r="M29" s="6">
        <f ca="1">VLOOKUP($A29,Daten!$A$79:$V$93,16,FALSE)</f>
        <v>9</v>
      </c>
      <c r="N29" s="3"/>
      <c r="O29" s="6">
        <f ca="1">VLOOKUP($A29,Daten!$A$79:$V$93,18,FALSE)</f>
        <v>17</v>
      </c>
      <c r="P29" s="6"/>
      <c r="Q29" s="6">
        <f ca="1">VLOOKUP($A29,Daten!$A$79:$V$93,21,FALSE)</f>
        <v>17</v>
      </c>
      <c r="R29" s="6"/>
      <c r="S29" s="6"/>
      <c r="T29" s="6"/>
      <c r="U29" s="6"/>
      <c r="V29" s="6"/>
      <c r="W29" s="6"/>
      <c r="X29" s="6"/>
    </row>
    <row r="30" spans="1:24" ht="9" customHeight="1" x14ac:dyDescent="0.35">
      <c r="A30" s="3"/>
      <c r="B30" s="3"/>
      <c r="C30" s="4" t="s">
        <v>21</v>
      </c>
      <c r="D30" s="5" t="s">
        <v>11</v>
      </c>
      <c r="E30" s="4" t="s">
        <v>1</v>
      </c>
      <c r="F30" s="11" t="s">
        <v>0</v>
      </c>
      <c r="G30" s="4" t="s">
        <v>1</v>
      </c>
      <c r="H30" s="5" t="s">
        <v>11</v>
      </c>
      <c r="I30" s="4" t="s">
        <v>1</v>
      </c>
      <c r="J30" s="11" t="s">
        <v>0</v>
      </c>
      <c r="K30" s="4" t="s">
        <v>1</v>
      </c>
      <c r="L30" s="5" t="s">
        <v>11</v>
      </c>
      <c r="M30" s="4" t="s">
        <v>1</v>
      </c>
      <c r="N30" s="11" t="s">
        <v>0</v>
      </c>
      <c r="O30" s="4" t="s">
        <v>1</v>
      </c>
      <c r="P30" s="5" t="s">
        <v>0</v>
      </c>
      <c r="Q30" s="4" t="s">
        <v>1</v>
      </c>
      <c r="R30" s="4"/>
      <c r="S30" s="4"/>
      <c r="T30" s="4"/>
      <c r="U30" s="4"/>
      <c r="V30" s="4"/>
      <c r="W30" s="4"/>
      <c r="X30" s="4"/>
    </row>
    <row r="31" spans="1:24" x14ac:dyDescent="0.35">
      <c r="A31" s="3">
        <f>A29</f>
        <v>7</v>
      </c>
      <c r="B31" s="3"/>
      <c r="C31" s="1">
        <f ca="1">VLOOKUP($A29,Daten!$A$79:$V$93,11,FALSE)</f>
        <v>81</v>
      </c>
      <c r="D31" s="2"/>
      <c r="E31" s="1">
        <f ca="1">VLOOKUP($A29,Daten!$A$79:$V$93,13,FALSE)</f>
        <v>9</v>
      </c>
      <c r="F31" s="3"/>
      <c r="G31" s="6">
        <f ca="1">VLOOKUP($A29,Daten!$A$79:$V$93,4,FALSE)</f>
        <v>9</v>
      </c>
      <c r="H31" s="10"/>
      <c r="I31" s="6">
        <f ca="1">VLOOKUP($A29,Daten!$A$79:$V$93,6,FALSE)</f>
        <v>1</v>
      </c>
      <c r="J31" s="3"/>
      <c r="K31" s="6">
        <f ca="1">VLOOKUP($A29,Daten!$A$79:$V$93,15,FALSE)</f>
        <v>9</v>
      </c>
      <c r="L31" s="10"/>
      <c r="M31" s="6">
        <f ca="1">VLOOKUP($A29,Daten!$A$79:$V$93,17,FALSE)</f>
        <v>9</v>
      </c>
      <c r="N31" s="3"/>
      <c r="O31" s="6">
        <f ca="1">VLOOKUP($A29,Daten!$A$79:$V$93,19,FALSE)</f>
        <v>9</v>
      </c>
      <c r="P31" s="10"/>
      <c r="Q31" s="6">
        <f ca="1">VLOOKUP($A29,Daten!$A$79:$V$93,22,FALSE)</f>
        <v>9</v>
      </c>
      <c r="R31" s="6"/>
      <c r="S31" s="6"/>
      <c r="T31" s="6"/>
      <c r="U31" s="6"/>
      <c r="V31" s="6"/>
      <c r="W31" s="6"/>
      <c r="X31" s="6"/>
    </row>
    <row r="32" spans="1:24" ht="7.5" customHeight="1" x14ac:dyDescent="0.35">
      <c r="A32" s="3"/>
      <c r="B32" s="3"/>
      <c r="C32" s="3"/>
      <c r="D32" s="3"/>
      <c r="E32" s="3"/>
      <c r="F32" s="3"/>
      <c r="J32" s="6"/>
      <c r="K32" s="6"/>
      <c r="L32" s="6"/>
      <c r="M32" s="6"/>
      <c r="N32" s="6"/>
    </row>
    <row r="33" spans="1:25" x14ac:dyDescent="0.35">
      <c r="A33" s="3">
        <f>A29+1</f>
        <v>8</v>
      </c>
      <c r="B33" t="str">
        <f>CHAR(A33+96)&amp;") "</f>
        <v xml:space="preserve">h) </v>
      </c>
      <c r="C33" s="1">
        <f ca="1">VLOOKUP($A33,Daten!$A$79:$V$93,10,FALSE)</f>
        <v>20</v>
      </c>
      <c r="D33" s="1"/>
      <c r="E33" s="1">
        <f ca="1">VLOOKUP($A33,Daten!$A$79:$V$93,12,FALSE)</f>
        <v>48</v>
      </c>
      <c r="F33" s="3"/>
      <c r="G33" s="6">
        <f ca="1">VLOOKUP($A33,Daten!$A$79:$V$93,3,FALSE)</f>
        <v>2</v>
      </c>
      <c r="H33" s="6"/>
      <c r="I33" s="6">
        <f ca="1">VLOOKUP($A33,Daten!$A$79:$V$93,5,FALSE)</f>
        <v>8</v>
      </c>
      <c r="J33" s="3"/>
      <c r="K33" s="6">
        <f ca="1">VLOOKUP($A33,Daten!$A$79:$V$93,14,FALSE)</f>
        <v>6</v>
      </c>
      <c r="L33" s="6"/>
      <c r="M33" s="6">
        <f ca="1">VLOOKUP($A33,Daten!$A$79:$V$93,16,FALSE)</f>
        <v>8</v>
      </c>
      <c r="N33" s="3"/>
      <c r="O33" s="6">
        <f ca="1">VLOOKUP($A33,Daten!$A$79:$V$93,18,FALSE)</f>
        <v>14</v>
      </c>
      <c r="P33" s="6"/>
      <c r="Q33" s="6">
        <f ca="1">VLOOKUP($A33,Daten!$A$79:$V$93,21,FALSE)</f>
        <v>14</v>
      </c>
      <c r="R33" s="6"/>
      <c r="S33" s="6"/>
      <c r="T33" s="6"/>
      <c r="U33" s="6"/>
      <c r="V33" s="6"/>
      <c r="W33" s="6"/>
      <c r="X33" s="6"/>
    </row>
    <row r="34" spans="1:25" ht="9" customHeight="1" x14ac:dyDescent="0.35">
      <c r="A34" s="3"/>
      <c r="B34" s="3"/>
      <c r="C34" s="4" t="s">
        <v>21</v>
      </c>
      <c r="D34" s="5" t="s">
        <v>11</v>
      </c>
      <c r="E34" s="4" t="s">
        <v>1</v>
      </c>
      <c r="F34" s="11" t="s">
        <v>0</v>
      </c>
      <c r="G34" s="4" t="s">
        <v>1</v>
      </c>
      <c r="H34" s="5" t="s">
        <v>11</v>
      </c>
      <c r="I34" s="4" t="s">
        <v>1</v>
      </c>
      <c r="J34" s="11" t="s">
        <v>0</v>
      </c>
      <c r="K34" s="4" t="s">
        <v>1</v>
      </c>
      <c r="L34" s="5" t="s">
        <v>11</v>
      </c>
      <c r="M34" s="4" t="s">
        <v>1</v>
      </c>
      <c r="N34" s="11" t="s">
        <v>0</v>
      </c>
      <c r="O34" s="4" t="s">
        <v>1</v>
      </c>
      <c r="P34" s="5" t="s">
        <v>0</v>
      </c>
      <c r="Q34" s="4" t="s">
        <v>1</v>
      </c>
      <c r="R34" s="4"/>
      <c r="S34" s="4"/>
      <c r="T34" s="4"/>
      <c r="U34" s="4"/>
      <c r="V34" s="4"/>
      <c r="W34" s="4"/>
      <c r="X34" s="4"/>
    </row>
    <row r="35" spans="1:25" x14ac:dyDescent="0.35">
      <c r="A35" s="3">
        <f>A33</f>
        <v>8</v>
      </c>
      <c r="B35" s="3"/>
      <c r="C35" s="1">
        <f ca="1">VLOOKUP($A33,Daten!$A$79:$V$93,11,FALSE)</f>
        <v>10</v>
      </c>
      <c r="D35" s="2"/>
      <c r="E35" s="1">
        <f ca="1">VLOOKUP($A33,Daten!$A$79:$V$93,13,FALSE)</f>
        <v>18</v>
      </c>
      <c r="F35" s="3"/>
      <c r="G35" s="6">
        <f ca="1">VLOOKUP($A33,Daten!$A$79:$V$93,4,FALSE)</f>
        <v>1</v>
      </c>
      <c r="H35" s="10"/>
      <c r="I35" s="6">
        <f ca="1">VLOOKUP($A33,Daten!$A$79:$V$93,6,FALSE)</f>
        <v>3</v>
      </c>
      <c r="J35" s="3"/>
      <c r="K35" s="6">
        <f ca="1">VLOOKUP($A33,Daten!$A$79:$V$93,15,FALSE)</f>
        <v>3</v>
      </c>
      <c r="L35" s="10"/>
      <c r="M35" s="6">
        <f ca="1">VLOOKUP($A33,Daten!$A$79:$V$93,17,FALSE)</f>
        <v>3</v>
      </c>
      <c r="N35" s="3"/>
      <c r="O35" s="6">
        <f ca="1">VLOOKUP($A33,Daten!$A$79:$V$93,19,FALSE)</f>
        <v>3</v>
      </c>
      <c r="P35" s="10"/>
      <c r="Q35" s="6">
        <f ca="1">VLOOKUP($A33,Daten!$A$79:$V$93,22,FALSE)</f>
        <v>3</v>
      </c>
      <c r="R35" s="6"/>
      <c r="S35" s="6"/>
      <c r="T35" s="6"/>
      <c r="U35" s="6"/>
      <c r="V35" s="6"/>
      <c r="W35" s="6"/>
      <c r="X35" s="6"/>
    </row>
    <row r="36" spans="1:25" ht="7.5" customHeight="1" x14ac:dyDescent="0.35">
      <c r="A36" s="3"/>
      <c r="B36" s="3"/>
      <c r="C36" s="3"/>
      <c r="D36" s="3"/>
      <c r="E36" s="3"/>
      <c r="F36" s="3"/>
      <c r="J36" s="6"/>
      <c r="K36" s="6"/>
      <c r="L36" s="6"/>
      <c r="M36" s="6"/>
      <c r="N36" s="6"/>
    </row>
    <row r="37" spans="1:25" x14ac:dyDescent="0.35">
      <c r="A37" s="3">
        <f>A33+1</f>
        <v>9</v>
      </c>
      <c r="B37" t="str">
        <f>CHAR(A37+96)&amp;") "</f>
        <v xml:space="preserve">i) </v>
      </c>
      <c r="C37" s="1">
        <f ca="1">VLOOKUP($A37,Daten!$A$79:$V$93,10,FALSE)</f>
        <v>4</v>
      </c>
      <c r="D37" s="1"/>
      <c r="E37" s="1">
        <f ca="1">VLOOKUP($A37,Daten!$A$79:$V$93,12,FALSE)</f>
        <v>5</v>
      </c>
      <c r="F37" s="3"/>
      <c r="G37" s="6">
        <f ca="1">VLOOKUP($A37,Daten!$A$79:$V$93,3,FALSE)</f>
        <v>1</v>
      </c>
      <c r="H37" s="6"/>
      <c r="I37" s="6">
        <f ca="1">VLOOKUP($A37,Daten!$A$79:$V$93,5,FALSE)</f>
        <v>1</v>
      </c>
      <c r="J37" s="3"/>
      <c r="K37" s="6">
        <f ca="1">VLOOKUP($A37,Daten!$A$79:$V$93,14,FALSE)</f>
        <v>2</v>
      </c>
      <c r="L37" s="6"/>
      <c r="M37" s="6">
        <f ca="1">VLOOKUP($A37,Daten!$A$79:$V$93,16,FALSE)</f>
        <v>1</v>
      </c>
      <c r="N37" s="3"/>
      <c r="O37" s="6">
        <f ca="1">VLOOKUP($A37,Daten!$A$79:$V$93,18,FALSE)</f>
        <v>3</v>
      </c>
      <c r="P37" s="6"/>
      <c r="Q37" s="6">
        <f ca="1">VLOOKUP($A37,Daten!$A$79:$V$93,21,FALSE)</f>
        <v>3</v>
      </c>
      <c r="R37" s="6"/>
      <c r="S37" s="6"/>
      <c r="T37" s="6"/>
      <c r="U37" s="6"/>
      <c r="V37" s="6"/>
      <c r="W37" s="6"/>
      <c r="X37" s="6"/>
    </row>
    <row r="38" spans="1:25" ht="9" customHeight="1" x14ac:dyDescent="0.35">
      <c r="A38" s="3"/>
      <c r="B38" s="3"/>
      <c r="C38" s="4" t="s">
        <v>21</v>
      </c>
      <c r="D38" s="5" t="s">
        <v>11</v>
      </c>
      <c r="E38" s="4" t="s">
        <v>1</v>
      </c>
      <c r="F38" s="11" t="s">
        <v>0</v>
      </c>
      <c r="G38" s="4" t="s">
        <v>1</v>
      </c>
      <c r="H38" s="5" t="s">
        <v>11</v>
      </c>
      <c r="I38" s="4" t="s">
        <v>1</v>
      </c>
      <c r="J38" s="11" t="s">
        <v>0</v>
      </c>
      <c r="K38" s="4" t="s">
        <v>1</v>
      </c>
      <c r="L38" s="5" t="s">
        <v>11</v>
      </c>
      <c r="M38" s="4" t="s">
        <v>1</v>
      </c>
      <c r="N38" s="11" t="s">
        <v>0</v>
      </c>
      <c r="O38" s="4" t="s">
        <v>1</v>
      </c>
      <c r="P38" s="5" t="s">
        <v>0</v>
      </c>
      <c r="Q38" s="4" t="s">
        <v>1</v>
      </c>
      <c r="R38" s="4"/>
      <c r="S38" s="4"/>
      <c r="T38" s="4"/>
      <c r="U38" s="4"/>
      <c r="V38" s="4"/>
      <c r="W38" s="4"/>
      <c r="X38" s="4"/>
    </row>
    <row r="39" spans="1:25" x14ac:dyDescent="0.35">
      <c r="A39" s="3">
        <f>A37</f>
        <v>9</v>
      </c>
      <c r="B39" s="3"/>
      <c r="C39" s="1">
        <f ca="1">VLOOKUP($A37,Daten!$A$79:$V$93,11,FALSE)</f>
        <v>4</v>
      </c>
      <c r="D39" s="2"/>
      <c r="E39" s="1">
        <f ca="1">VLOOKUP($A37,Daten!$A$79:$V$93,13,FALSE)</f>
        <v>10</v>
      </c>
      <c r="F39" s="3"/>
      <c r="G39" s="6">
        <f ca="1">VLOOKUP($A37,Daten!$A$79:$V$93,4,FALSE)</f>
        <v>1</v>
      </c>
      <c r="H39" s="10"/>
      <c r="I39" s="6">
        <f ca="1">VLOOKUP($A37,Daten!$A$79:$V$93,6,FALSE)</f>
        <v>2</v>
      </c>
      <c r="J39" s="3"/>
      <c r="K39" s="6">
        <f ca="1">VLOOKUP($A37,Daten!$A$79:$V$93,15,FALSE)</f>
        <v>2</v>
      </c>
      <c r="L39" s="10"/>
      <c r="M39" s="6">
        <f ca="1">VLOOKUP($A37,Daten!$A$79:$V$93,17,FALSE)</f>
        <v>2</v>
      </c>
      <c r="N39" s="3"/>
      <c r="O39" s="6">
        <f ca="1">VLOOKUP($A37,Daten!$A$79:$V$93,19,FALSE)</f>
        <v>2</v>
      </c>
      <c r="P39" s="10"/>
      <c r="Q39" s="6">
        <f ca="1">VLOOKUP($A37,Daten!$A$79:$V$93,22,FALSE)</f>
        <v>2</v>
      </c>
      <c r="R39" s="6"/>
      <c r="S39" s="6"/>
      <c r="T39" s="6"/>
      <c r="U39" s="6"/>
      <c r="V39" s="6"/>
      <c r="W39" s="6"/>
      <c r="X39" s="6"/>
    </row>
    <row r="40" spans="1:25" ht="7.5" customHeight="1" x14ac:dyDescent="0.35">
      <c r="A40" s="3"/>
      <c r="B40" s="3"/>
      <c r="C40" s="3"/>
      <c r="D40" s="3"/>
      <c r="E40" s="3"/>
      <c r="F40" s="3"/>
      <c r="J40" s="6"/>
      <c r="K40" s="6"/>
      <c r="L40" s="6"/>
      <c r="M40" s="6"/>
      <c r="N40" s="6"/>
    </row>
    <row r="41" spans="1:25" x14ac:dyDescent="0.35">
      <c r="A41" s="3">
        <f>A37+1</f>
        <v>10</v>
      </c>
      <c r="B41" t="str">
        <f>CHAR(A41+96)&amp;") "</f>
        <v xml:space="preserve">j) </v>
      </c>
      <c r="C41" s="1">
        <f ca="1">VLOOKUP($A41,Daten!$A$79:$V$93,10,FALSE)</f>
        <v>35</v>
      </c>
      <c r="D41" s="1"/>
      <c r="E41" s="1">
        <f ca="1">VLOOKUP($A41,Daten!$A$79:$V$93,12,FALSE)</f>
        <v>6</v>
      </c>
      <c r="F41" s="3"/>
      <c r="G41" s="6">
        <f ca="1">VLOOKUP($A41,Daten!$A$79:$V$93,3,FALSE)</f>
        <v>5</v>
      </c>
      <c r="H41" s="6"/>
      <c r="I41" s="6">
        <f ca="1">VLOOKUP($A41,Daten!$A$79:$V$93,5,FALSE)</f>
        <v>1</v>
      </c>
      <c r="J41" s="3"/>
      <c r="K41" s="6">
        <f ca="1">VLOOKUP($A41,Daten!$A$79:$V$93,14,FALSE)</f>
        <v>5</v>
      </c>
      <c r="L41" s="6"/>
      <c r="M41" s="6">
        <f ca="1">VLOOKUP($A41,Daten!$A$79:$V$93,16,FALSE)</f>
        <v>4</v>
      </c>
      <c r="N41" s="3"/>
      <c r="O41" s="6">
        <f ca="1">VLOOKUP($A41,Daten!$A$79:$V$93,18,FALSE)</f>
        <v>9</v>
      </c>
      <c r="P41" s="6"/>
      <c r="Q41" s="6">
        <f ca="1">VLOOKUP($A41,Daten!$A$79:$V$93,21,FALSE)</f>
        <v>9</v>
      </c>
      <c r="R41" s="6"/>
      <c r="S41" s="6"/>
      <c r="T41" s="6"/>
      <c r="U41" s="6"/>
      <c r="V41" s="6"/>
      <c r="W41" s="6"/>
      <c r="X41" s="6"/>
    </row>
    <row r="42" spans="1:25" ht="9" customHeight="1" x14ac:dyDescent="0.35">
      <c r="A42" s="3"/>
      <c r="B42" s="3"/>
      <c r="C42" s="4" t="s">
        <v>21</v>
      </c>
      <c r="D42" s="5" t="s">
        <v>11</v>
      </c>
      <c r="E42" s="4" t="s">
        <v>1</v>
      </c>
      <c r="F42" s="11" t="s">
        <v>0</v>
      </c>
      <c r="G42" s="4" t="s">
        <v>1</v>
      </c>
      <c r="H42" s="5" t="s">
        <v>11</v>
      </c>
      <c r="I42" s="4" t="s">
        <v>1</v>
      </c>
      <c r="J42" s="11" t="s">
        <v>0</v>
      </c>
      <c r="K42" s="4" t="s">
        <v>1</v>
      </c>
      <c r="L42" s="5" t="s">
        <v>11</v>
      </c>
      <c r="M42" s="4" t="s">
        <v>1</v>
      </c>
      <c r="N42" s="11" t="s">
        <v>0</v>
      </c>
      <c r="O42" s="4" t="s">
        <v>1</v>
      </c>
      <c r="P42" s="5" t="s">
        <v>0</v>
      </c>
      <c r="Q42" s="4" t="s">
        <v>1</v>
      </c>
      <c r="R42" s="4"/>
      <c r="S42" s="4"/>
      <c r="T42" s="4"/>
      <c r="U42" s="4"/>
      <c r="V42" s="4"/>
      <c r="W42" s="4"/>
      <c r="X42" s="4"/>
    </row>
    <row r="43" spans="1:25" x14ac:dyDescent="0.35">
      <c r="A43" s="3">
        <f>A41</f>
        <v>10</v>
      </c>
      <c r="B43" s="3"/>
      <c r="C43" s="1">
        <f ca="1">VLOOKUP($A41,Daten!$A$79:$V$93,11,FALSE)</f>
        <v>28</v>
      </c>
      <c r="D43" s="2"/>
      <c r="E43" s="1">
        <f ca="1">VLOOKUP($A41,Daten!$A$79:$V$93,13,FALSE)</f>
        <v>6</v>
      </c>
      <c r="F43" s="3"/>
      <c r="G43" s="6">
        <f ca="1">VLOOKUP($A41,Daten!$A$79:$V$93,4,FALSE)</f>
        <v>4</v>
      </c>
      <c r="H43" s="10"/>
      <c r="I43" s="6">
        <f ca="1">VLOOKUP($A41,Daten!$A$79:$V$93,6,FALSE)</f>
        <v>1</v>
      </c>
      <c r="J43" s="3"/>
      <c r="K43" s="6">
        <f ca="1">VLOOKUP($A41,Daten!$A$79:$V$93,15,FALSE)</f>
        <v>4</v>
      </c>
      <c r="L43" s="10"/>
      <c r="M43" s="6">
        <f ca="1">VLOOKUP($A41,Daten!$A$79:$V$93,17,FALSE)</f>
        <v>4</v>
      </c>
      <c r="N43" s="3"/>
      <c r="O43" s="6">
        <f ca="1">VLOOKUP($A41,Daten!$A$79:$V$93,19,FALSE)</f>
        <v>4</v>
      </c>
      <c r="P43" s="10"/>
      <c r="Q43" s="6">
        <f ca="1">VLOOKUP($A41,Daten!$A$79:$V$93,22,FALSE)</f>
        <v>4</v>
      </c>
      <c r="R43" s="6"/>
      <c r="S43" s="6"/>
      <c r="T43" s="6"/>
      <c r="U43" s="6"/>
      <c r="V43" s="6"/>
      <c r="W43" s="6"/>
      <c r="X43" s="6"/>
    </row>
    <row r="44" spans="1:25" ht="7.5" customHeight="1" x14ac:dyDescent="0.35">
      <c r="A44" s="3"/>
      <c r="B44" s="3"/>
      <c r="C44" s="3"/>
      <c r="D44" s="3"/>
      <c r="E44" s="3"/>
      <c r="F44" s="3"/>
      <c r="J44" s="6"/>
      <c r="K44" s="6"/>
      <c r="L44" s="6"/>
      <c r="M44" s="6"/>
      <c r="N44" s="6"/>
    </row>
    <row r="45" spans="1:25" x14ac:dyDescent="0.35">
      <c r="A45" s="3">
        <v>1</v>
      </c>
      <c r="B45" t="str">
        <f>CHAR(A45+106)&amp;") "</f>
        <v xml:space="preserve">k) </v>
      </c>
      <c r="C45" s="1">
        <f ca="1">VLOOKUP($A45,Daten2!$A$79:$AC$93,13,FALSE)</f>
        <v>12</v>
      </c>
      <c r="D45" s="1"/>
      <c r="E45" s="1">
        <f ca="1">VLOOKUP($A45,Daten2!$A$79:$AC$93,15,FALSE)</f>
        <v>10</v>
      </c>
      <c r="F45" s="3"/>
      <c r="G45" s="16">
        <f ca="1">VLOOKUP($A45,Daten2!$A$79:$AC$93,17,FALSE)</f>
        <v>72</v>
      </c>
      <c r="H45" s="16"/>
      <c r="I45" s="6">
        <f ca="1">VLOOKUP($A45,Daten2!$A$79:$AC$93,3,FALSE)</f>
        <v>2</v>
      </c>
      <c r="J45" s="3"/>
      <c r="K45" s="6">
        <f ca="1">VLOOKUP($A45,Daten2!$A$79:$AC$93,5,FALSE)</f>
        <v>2</v>
      </c>
      <c r="L45" s="6"/>
      <c r="M45" s="6">
        <f ca="1">VLOOKUP($A45,Daten2!$A$79:$AC$93,7,FALSE)</f>
        <v>8</v>
      </c>
      <c r="N45" s="3"/>
      <c r="O45" s="6">
        <f ca="1">VLOOKUP($A45,Daten2!$A$79:$AC$93,19,FALSE)</f>
        <v>18</v>
      </c>
      <c r="P45" s="6"/>
      <c r="Q45" s="6">
        <f ca="1">VLOOKUP($A45,Daten2!$A$79:$AC$93,21,FALSE)</f>
        <v>126</v>
      </c>
      <c r="R45" s="6"/>
      <c r="S45" s="6">
        <f ca="1">VLOOKUP($A45,Daten2!$A$79:$AC$93,23,FALSE)</f>
        <v>56</v>
      </c>
      <c r="T45" s="6"/>
      <c r="U45" s="6">
        <f ca="1">VLOOKUP($A45,Daten2!$A$79:$AC$93,25,FALSE)</f>
        <v>200</v>
      </c>
      <c r="V45" s="6"/>
      <c r="W45" s="6">
        <f ca="1">VLOOKUP($A45,Daten2!$A$79:$AC$93,28,FALSE)</f>
        <v>200</v>
      </c>
      <c r="X45" s="6"/>
    </row>
    <row r="46" spans="1:25" ht="9" customHeight="1" x14ac:dyDescent="0.35">
      <c r="A46" s="3"/>
      <c r="B46" s="3"/>
      <c r="C46" s="4" t="s">
        <v>21</v>
      </c>
      <c r="D46" s="5" t="s">
        <v>11</v>
      </c>
      <c r="E46" s="4" t="s">
        <v>1</v>
      </c>
      <c r="F46" s="5" t="s">
        <v>11</v>
      </c>
      <c r="G46" s="4" t="s">
        <v>1</v>
      </c>
      <c r="H46" s="11" t="s">
        <v>0</v>
      </c>
      <c r="I46" s="4" t="s">
        <v>1</v>
      </c>
      <c r="J46" s="5" t="s">
        <v>11</v>
      </c>
      <c r="K46" s="4" t="s">
        <v>1</v>
      </c>
      <c r="L46" s="5" t="s">
        <v>11</v>
      </c>
      <c r="M46" s="4" t="s">
        <v>1</v>
      </c>
      <c r="N46" s="11" t="s">
        <v>0</v>
      </c>
      <c r="O46" s="4" t="s">
        <v>1</v>
      </c>
      <c r="P46" s="5" t="s">
        <v>11</v>
      </c>
      <c r="Q46" s="4" t="s">
        <v>1</v>
      </c>
      <c r="R46" s="5" t="s">
        <v>11</v>
      </c>
      <c r="S46" s="4" t="s">
        <v>1</v>
      </c>
      <c r="T46" s="11" t="s">
        <v>0</v>
      </c>
      <c r="U46" s="4" t="s">
        <v>21</v>
      </c>
      <c r="V46" s="11" t="s">
        <v>0</v>
      </c>
      <c r="W46" s="4" t="s">
        <v>21</v>
      </c>
      <c r="X46" s="6"/>
      <c r="Y46" s="6"/>
    </row>
    <row r="47" spans="1:25" x14ac:dyDescent="0.35">
      <c r="A47" s="3">
        <f>A45</f>
        <v>1</v>
      </c>
      <c r="B47" s="3"/>
      <c r="C47" s="1">
        <f ca="1">VLOOKUP($A45,Daten2!$A$79:$V$93,14,FALSE)</f>
        <v>42</v>
      </c>
      <c r="D47" s="2"/>
      <c r="E47" s="1">
        <f ca="1">VLOOKUP($A45,Daten2!$A$79:$AC$93,16,FALSE)</f>
        <v>5</v>
      </c>
      <c r="F47" s="3"/>
      <c r="G47" s="16">
        <f ca="1">VLOOKUP($A45,Daten2!$A$79:$AC$93,18,FALSE)</f>
        <v>81</v>
      </c>
      <c r="H47" s="18"/>
      <c r="I47" s="6">
        <f ca="1">VLOOKUP($A45,Daten2!$A$79:$AC$93,4,FALSE)</f>
        <v>7</v>
      </c>
      <c r="J47" s="3"/>
      <c r="K47" s="6">
        <f ca="1">VLOOKUP($A45,Daten2!$A$79:$AC$93,6,FALSE)</f>
        <v>1</v>
      </c>
      <c r="L47" s="10"/>
      <c r="M47" s="6">
        <f ca="1">VLOOKUP($A45,Daten2!$A$79:$AC$93,8,FALSE)</f>
        <v>9</v>
      </c>
      <c r="N47" s="3"/>
      <c r="O47" s="6">
        <f ca="1">VLOOKUP($A45,Daten2!$A$79:$AC$93,20,FALSE)</f>
        <v>63</v>
      </c>
      <c r="P47" s="10"/>
      <c r="Q47" s="6">
        <f ca="1">VLOOKUP($A45,Daten2!$A$79:$AC$93,22,FALSE)</f>
        <v>63</v>
      </c>
      <c r="R47" s="6"/>
      <c r="S47" s="6">
        <f ca="1">VLOOKUP($A45,Daten2!$A$79:$AC$93,24,FALSE)</f>
        <v>63</v>
      </c>
      <c r="T47" s="6"/>
      <c r="U47" s="6">
        <f ca="1">VLOOKUP($A45,Daten2!$A$79:$AC$93,26,FALSE)</f>
        <v>63</v>
      </c>
      <c r="V47" s="6"/>
      <c r="W47" s="6">
        <f ca="1">VLOOKUP($A45,Daten2!$A$79:$AC$93,29,FALSE)</f>
        <v>63</v>
      </c>
      <c r="X47" s="6"/>
    </row>
    <row r="48" spans="1:25" ht="7.5" customHeight="1" x14ac:dyDescent="0.35">
      <c r="A48" s="3"/>
      <c r="B48" s="3"/>
      <c r="C48" s="3"/>
      <c r="D48" s="3"/>
      <c r="E48" s="3"/>
      <c r="F48" s="3"/>
      <c r="J48" s="6"/>
      <c r="K48" s="6"/>
      <c r="L48" s="6"/>
      <c r="M48" s="6"/>
      <c r="N48" s="6"/>
    </row>
    <row r="49" spans="1:24" x14ac:dyDescent="0.35">
      <c r="A49" s="3">
        <f>A45+1</f>
        <v>2</v>
      </c>
      <c r="B49" t="str">
        <f>CHAR(A49+106)&amp;") "</f>
        <v xml:space="preserve">l) </v>
      </c>
      <c r="C49" s="1">
        <f ca="1">VLOOKUP($A49,Daten2!$A$79:$AC$93,13,FALSE)</f>
        <v>56</v>
      </c>
      <c r="D49" s="1"/>
      <c r="E49" s="1">
        <f ca="1">VLOOKUP($A49,Daten2!$A$79:$AC$93,15,FALSE)</f>
        <v>21</v>
      </c>
      <c r="F49" s="3"/>
      <c r="G49" s="16">
        <f ca="1">VLOOKUP($A49,Daten2!$A$79:$AC$93,17,FALSE)</f>
        <v>3</v>
      </c>
      <c r="H49" s="16"/>
      <c r="I49" s="6">
        <f ca="1">VLOOKUP($A49,Daten2!$A$79:$AC$93,3,FALSE)</f>
        <v>7</v>
      </c>
      <c r="J49" s="3"/>
      <c r="K49" s="6">
        <f ca="1">VLOOKUP($A49,Daten2!$A$79:$AC$93,5,FALSE)</f>
        <v>7</v>
      </c>
      <c r="L49" s="6"/>
      <c r="M49" s="6">
        <f ca="1">VLOOKUP($A49,Daten2!$A$79:$AC$93,7,FALSE)</f>
        <v>1</v>
      </c>
      <c r="N49" s="3"/>
      <c r="O49" s="6">
        <f ca="1">VLOOKUP($A49,Daten2!$A$79:$AC$93,19,FALSE)</f>
        <v>21</v>
      </c>
      <c r="P49" s="6"/>
      <c r="Q49" s="6">
        <f ca="1">VLOOKUP($A49,Daten2!$A$79:$AC$93,21,FALSE)</f>
        <v>105</v>
      </c>
      <c r="R49" s="6"/>
      <c r="S49" s="6">
        <f ca="1">VLOOKUP($A49,Daten2!$A$79:$AC$93,23,FALSE)</f>
        <v>10</v>
      </c>
      <c r="T49" s="6"/>
      <c r="U49" s="6">
        <f ca="1">VLOOKUP($A49,Daten2!$A$79:$AC$93,25,FALSE)</f>
        <v>136</v>
      </c>
      <c r="V49" s="6"/>
      <c r="W49" s="6">
        <f ca="1">VLOOKUP($A49,Daten2!$A$79:$AC$93,28,FALSE)</f>
        <v>68</v>
      </c>
      <c r="X49" s="6"/>
    </row>
    <row r="50" spans="1:24" ht="9" customHeight="1" x14ac:dyDescent="0.35">
      <c r="A50" s="3"/>
      <c r="B50" s="3"/>
      <c r="C50" s="4" t="s">
        <v>21</v>
      </c>
      <c r="D50" s="5" t="s">
        <v>11</v>
      </c>
      <c r="E50" s="4" t="s">
        <v>1</v>
      </c>
      <c r="F50" s="5" t="s">
        <v>11</v>
      </c>
      <c r="G50" s="4" t="s">
        <v>1</v>
      </c>
      <c r="H50" s="11" t="s">
        <v>0</v>
      </c>
      <c r="I50" s="4" t="s">
        <v>1</v>
      </c>
      <c r="J50" s="5" t="s">
        <v>11</v>
      </c>
      <c r="K50" s="4" t="s">
        <v>1</v>
      </c>
      <c r="L50" s="5" t="s">
        <v>11</v>
      </c>
      <c r="M50" s="4" t="s">
        <v>1</v>
      </c>
      <c r="N50" s="11" t="s">
        <v>0</v>
      </c>
      <c r="O50" s="4" t="s">
        <v>1</v>
      </c>
      <c r="P50" s="5" t="s">
        <v>11</v>
      </c>
      <c r="Q50" s="4" t="s">
        <v>1</v>
      </c>
      <c r="R50" s="5" t="s">
        <v>11</v>
      </c>
      <c r="S50" s="4" t="s">
        <v>1</v>
      </c>
      <c r="T50" s="11" t="s">
        <v>0</v>
      </c>
      <c r="U50" s="4" t="s">
        <v>21</v>
      </c>
      <c r="V50" s="11" t="s">
        <v>0</v>
      </c>
      <c r="W50" s="4" t="s">
        <v>21</v>
      </c>
      <c r="X50" s="4"/>
    </row>
    <row r="51" spans="1:24" x14ac:dyDescent="0.35">
      <c r="A51" s="3">
        <f>A49</f>
        <v>2</v>
      </c>
      <c r="B51" s="3"/>
      <c r="C51" s="1">
        <f ca="1">VLOOKUP($A49,Daten2!$A$79:$V$93,14,FALSE)</f>
        <v>80</v>
      </c>
      <c r="D51" s="2"/>
      <c r="E51" s="1">
        <f ca="1">VLOOKUP($A49,Daten2!$A$79:$AC$93,16,FALSE)</f>
        <v>6</v>
      </c>
      <c r="F51" s="3"/>
      <c r="G51" s="16">
        <f ca="1">VLOOKUP($A49,Daten2!$A$79:$AC$93,18,FALSE)</f>
        <v>9</v>
      </c>
      <c r="H51" s="18"/>
      <c r="I51" s="6">
        <f ca="1">VLOOKUP($A49,Daten2!$A$79:$AC$93,4,FALSE)</f>
        <v>10</v>
      </c>
      <c r="J51" s="3"/>
      <c r="K51" s="6">
        <f ca="1">VLOOKUP($A49,Daten2!$A$79:$AC$93,6,FALSE)</f>
        <v>2</v>
      </c>
      <c r="L51" s="10"/>
      <c r="M51" s="6">
        <f ca="1">VLOOKUP($A49,Daten2!$A$79:$AC$93,8,FALSE)</f>
        <v>3</v>
      </c>
      <c r="N51" s="3"/>
      <c r="O51" s="6">
        <f ca="1">VLOOKUP($A49,Daten2!$A$79:$AC$93,20,FALSE)</f>
        <v>30</v>
      </c>
      <c r="P51" s="10"/>
      <c r="Q51" s="6">
        <f ca="1">VLOOKUP($A49,Daten2!$A$79:$AC$93,22,FALSE)</f>
        <v>30</v>
      </c>
      <c r="R51" s="6"/>
      <c r="S51" s="6">
        <f ca="1">VLOOKUP($A49,Daten2!$A$79:$AC$93,24,FALSE)</f>
        <v>30</v>
      </c>
      <c r="T51" s="6"/>
      <c r="U51" s="6">
        <f ca="1">VLOOKUP($A49,Daten2!$A$79:$AC$93,26,FALSE)</f>
        <v>30</v>
      </c>
      <c r="V51" s="6"/>
      <c r="W51" s="6">
        <f ca="1">VLOOKUP($A49,Daten2!$A$79:$AC$93,29,FALSE)</f>
        <v>15</v>
      </c>
      <c r="X51" s="6"/>
    </row>
    <row r="52" spans="1:24" ht="7.5" customHeight="1" x14ac:dyDescent="0.35">
      <c r="A52" s="3"/>
      <c r="B52" s="3"/>
      <c r="C52" s="3"/>
      <c r="D52" s="3"/>
      <c r="E52" s="3"/>
      <c r="F52" s="3"/>
      <c r="J52" s="6"/>
      <c r="K52" s="6"/>
      <c r="L52" s="6"/>
      <c r="M52" s="6"/>
      <c r="N52" s="6"/>
    </row>
    <row r="53" spans="1:24" x14ac:dyDescent="0.35">
      <c r="A53" s="3">
        <f>A49+1</f>
        <v>3</v>
      </c>
      <c r="B53" t="str">
        <f>CHAR(A53+106)&amp;") "</f>
        <v xml:space="preserve">m) </v>
      </c>
      <c r="C53" s="1">
        <f ca="1">VLOOKUP($A53,Daten2!$A$79:$AC$93,13,FALSE)</f>
        <v>45</v>
      </c>
      <c r="D53" s="1"/>
      <c r="E53" s="1">
        <f ca="1">VLOOKUP($A53,Daten2!$A$79:$AC$93,15,FALSE)</f>
        <v>27</v>
      </c>
      <c r="F53" s="3"/>
      <c r="G53" s="16">
        <f ca="1">VLOOKUP($A53,Daten2!$A$79:$AC$93,17,FALSE)</f>
        <v>24</v>
      </c>
      <c r="H53" s="16"/>
      <c r="I53" s="6">
        <f ca="1">VLOOKUP($A53,Daten2!$A$79:$AC$93,3,FALSE)</f>
        <v>9</v>
      </c>
      <c r="J53" s="3"/>
      <c r="K53" s="6">
        <f ca="1">VLOOKUP($A53,Daten2!$A$79:$AC$93,5,FALSE)</f>
        <v>3</v>
      </c>
      <c r="L53" s="6"/>
      <c r="M53" s="6">
        <f ca="1">VLOOKUP($A53,Daten2!$A$79:$AC$93,7,FALSE)</f>
        <v>3</v>
      </c>
      <c r="N53" s="3"/>
      <c r="O53" s="6">
        <f ca="1">VLOOKUP($A53,Daten2!$A$79:$AC$93,19,FALSE)</f>
        <v>36</v>
      </c>
      <c r="P53" s="6"/>
      <c r="Q53" s="6">
        <f ca="1">VLOOKUP($A53,Daten2!$A$79:$AC$93,21,FALSE)</f>
        <v>3</v>
      </c>
      <c r="R53" s="6"/>
      <c r="S53" s="6">
        <f ca="1">VLOOKUP($A53,Daten2!$A$79:$AC$93,23,FALSE)</f>
        <v>12</v>
      </c>
      <c r="T53" s="6"/>
      <c r="U53" s="6">
        <f ca="1">VLOOKUP($A53,Daten2!$A$79:$AC$93,25,FALSE)</f>
        <v>51</v>
      </c>
      <c r="V53" s="6"/>
      <c r="W53" s="6">
        <f ca="1">VLOOKUP($A53,Daten2!$A$79:$AC$93,28,FALSE)</f>
        <v>51</v>
      </c>
      <c r="X53" s="6"/>
    </row>
    <row r="54" spans="1:24" ht="9" customHeight="1" x14ac:dyDescent="0.35">
      <c r="A54" s="3"/>
      <c r="B54" s="3"/>
      <c r="C54" s="4" t="s">
        <v>21</v>
      </c>
      <c r="D54" s="5" t="s">
        <v>11</v>
      </c>
      <c r="E54" s="4" t="s">
        <v>1</v>
      </c>
      <c r="F54" s="5" t="s">
        <v>11</v>
      </c>
      <c r="G54" s="4" t="s">
        <v>1</v>
      </c>
      <c r="H54" s="11" t="s">
        <v>0</v>
      </c>
      <c r="I54" s="4" t="s">
        <v>1</v>
      </c>
      <c r="J54" s="5" t="s">
        <v>11</v>
      </c>
      <c r="K54" s="4" t="s">
        <v>1</v>
      </c>
      <c r="L54" s="5" t="s">
        <v>11</v>
      </c>
      <c r="M54" s="4" t="s">
        <v>1</v>
      </c>
      <c r="N54" s="11" t="s">
        <v>0</v>
      </c>
      <c r="O54" s="4" t="s">
        <v>1</v>
      </c>
      <c r="P54" s="5" t="s">
        <v>11</v>
      </c>
      <c r="Q54" s="4" t="s">
        <v>1</v>
      </c>
      <c r="R54" s="5" t="s">
        <v>11</v>
      </c>
      <c r="S54" s="4" t="s">
        <v>1</v>
      </c>
      <c r="T54" s="11" t="s">
        <v>0</v>
      </c>
      <c r="U54" s="4" t="s">
        <v>21</v>
      </c>
      <c r="V54" s="11" t="s">
        <v>0</v>
      </c>
      <c r="W54" s="4" t="s">
        <v>21</v>
      </c>
      <c r="X54" s="4"/>
    </row>
    <row r="55" spans="1:24" x14ac:dyDescent="0.35">
      <c r="A55" s="3">
        <f>A53</f>
        <v>3</v>
      </c>
      <c r="B55" s="3"/>
      <c r="C55" s="1">
        <f ca="1">VLOOKUP($A53,Daten2!$A$79:$V$93,14,FALSE)</f>
        <v>10</v>
      </c>
      <c r="D55" s="2"/>
      <c r="E55" s="1">
        <f ca="1">VLOOKUP($A53,Daten2!$A$79:$AC$93,16,FALSE)</f>
        <v>72</v>
      </c>
      <c r="F55" s="3"/>
      <c r="G55" s="16">
        <f ca="1">VLOOKUP($A53,Daten2!$A$79:$AC$93,18,FALSE)</f>
        <v>16</v>
      </c>
      <c r="H55" s="18"/>
      <c r="I55" s="6">
        <f ca="1">VLOOKUP($A53,Daten2!$A$79:$AC$93,4,FALSE)</f>
        <v>2</v>
      </c>
      <c r="J55" s="3"/>
      <c r="K55" s="6">
        <f ca="1">VLOOKUP($A53,Daten2!$A$79:$AC$93,6,FALSE)</f>
        <v>8</v>
      </c>
      <c r="L55" s="10"/>
      <c r="M55" s="6">
        <f ca="1">VLOOKUP($A53,Daten2!$A$79:$AC$93,8,FALSE)</f>
        <v>2</v>
      </c>
      <c r="N55" s="3"/>
      <c r="O55" s="6">
        <f ca="1">VLOOKUP($A53,Daten2!$A$79:$AC$93,20,FALSE)</f>
        <v>8</v>
      </c>
      <c r="P55" s="10"/>
      <c r="Q55" s="6">
        <f ca="1">VLOOKUP($A53,Daten2!$A$79:$AC$93,22,FALSE)</f>
        <v>8</v>
      </c>
      <c r="R55" s="6"/>
      <c r="S55" s="6">
        <f ca="1">VLOOKUP($A53,Daten2!$A$79:$AC$93,24,FALSE)</f>
        <v>8</v>
      </c>
      <c r="T55" s="6"/>
      <c r="U55" s="6">
        <f ca="1">VLOOKUP($A53,Daten2!$A$79:$AC$93,26,FALSE)</f>
        <v>8</v>
      </c>
      <c r="V55" s="6"/>
      <c r="W55" s="6">
        <f ca="1">VLOOKUP($A53,Daten2!$A$79:$AC$93,29,FALSE)</f>
        <v>8</v>
      </c>
      <c r="X55" s="6"/>
    </row>
    <row r="56" spans="1:24" ht="7.5" customHeight="1" x14ac:dyDescent="0.35">
      <c r="A56" s="3"/>
      <c r="B56" s="3"/>
      <c r="C56" s="3"/>
      <c r="D56" s="3"/>
      <c r="E56" s="3"/>
      <c r="F56" s="3"/>
      <c r="J56" s="6"/>
      <c r="K56" s="6"/>
      <c r="L56" s="6"/>
      <c r="M56" s="6"/>
      <c r="N56" s="6"/>
    </row>
    <row r="57" spans="1:24" x14ac:dyDescent="0.35">
      <c r="A57" s="3">
        <f>A53+1</f>
        <v>4</v>
      </c>
      <c r="B57" t="str">
        <f>CHAR(A57+106)&amp;") "</f>
        <v xml:space="preserve">n) </v>
      </c>
      <c r="C57" s="1">
        <f ca="1">VLOOKUP($A57,Daten2!$A$79:$AC$93,13,FALSE)</f>
        <v>10</v>
      </c>
      <c r="D57" s="1"/>
      <c r="E57" s="1">
        <f ca="1">VLOOKUP($A57,Daten2!$A$79:$AC$93,15,FALSE)</f>
        <v>72</v>
      </c>
      <c r="F57" s="3"/>
      <c r="G57" s="16">
        <f ca="1">VLOOKUP($A57,Daten2!$A$79:$AC$93,17,FALSE)</f>
        <v>49</v>
      </c>
      <c r="H57" s="16"/>
      <c r="I57" s="6">
        <f ca="1">VLOOKUP($A57,Daten2!$A$79:$AC$93,3,FALSE)</f>
        <v>5</v>
      </c>
      <c r="J57" s="3"/>
      <c r="K57" s="6">
        <f ca="1">VLOOKUP($A57,Daten2!$A$79:$AC$93,5,FALSE)</f>
        <v>9</v>
      </c>
      <c r="L57" s="6"/>
      <c r="M57" s="6">
        <f ca="1">VLOOKUP($A57,Daten2!$A$79:$AC$93,7,FALSE)</f>
        <v>7</v>
      </c>
      <c r="N57" s="3"/>
      <c r="O57" s="6">
        <f ca="1">VLOOKUP($A57,Daten2!$A$79:$AC$93,19,FALSE)</f>
        <v>5</v>
      </c>
      <c r="P57" s="6"/>
      <c r="Q57" s="6">
        <f ca="1">VLOOKUP($A57,Daten2!$A$79:$AC$93,21,FALSE)</f>
        <v>9</v>
      </c>
      <c r="R57" s="6"/>
      <c r="S57" s="6">
        <f ca="1">VLOOKUP($A57,Daten2!$A$79:$AC$93,23,FALSE)</f>
        <v>14</v>
      </c>
      <c r="T57" s="6"/>
      <c r="U57" s="6">
        <f ca="1">VLOOKUP($A57,Daten2!$A$79:$AC$93,25,FALSE)</f>
        <v>28</v>
      </c>
      <c r="V57" s="6"/>
      <c r="W57" s="6">
        <f ca="1">VLOOKUP($A57,Daten2!$A$79:$AC$93,28,FALSE)</f>
        <v>7</v>
      </c>
      <c r="X57" s="6"/>
    </row>
    <row r="58" spans="1:24" ht="9" customHeight="1" x14ac:dyDescent="0.35">
      <c r="A58" s="3"/>
      <c r="B58" s="3"/>
      <c r="C58" s="4" t="s">
        <v>21</v>
      </c>
      <c r="D58" s="5" t="s">
        <v>11</v>
      </c>
      <c r="E58" s="4" t="s">
        <v>1</v>
      </c>
      <c r="F58" s="5" t="s">
        <v>11</v>
      </c>
      <c r="G58" s="4" t="s">
        <v>1</v>
      </c>
      <c r="H58" s="11" t="s">
        <v>0</v>
      </c>
      <c r="I58" s="4" t="s">
        <v>1</v>
      </c>
      <c r="J58" s="5" t="s">
        <v>11</v>
      </c>
      <c r="K58" s="4" t="s">
        <v>1</v>
      </c>
      <c r="L58" s="5" t="s">
        <v>11</v>
      </c>
      <c r="M58" s="4" t="s">
        <v>1</v>
      </c>
      <c r="N58" s="11" t="s">
        <v>0</v>
      </c>
      <c r="O58" s="4" t="s">
        <v>1</v>
      </c>
      <c r="P58" s="5" t="s">
        <v>11</v>
      </c>
      <c r="Q58" s="4" t="s">
        <v>1</v>
      </c>
      <c r="R58" s="5" t="s">
        <v>11</v>
      </c>
      <c r="S58" s="4" t="s">
        <v>1</v>
      </c>
      <c r="T58" s="11" t="s">
        <v>0</v>
      </c>
      <c r="U58" s="4" t="s">
        <v>21</v>
      </c>
      <c r="V58" s="11" t="s">
        <v>0</v>
      </c>
      <c r="W58" s="4" t="s">
        <v>21</v>
      </c>
      <c r="X58" s="4"/>
    </row>
    <row r="59" spans="1:24" x14ac:dyDescent="0.35">
      <c r="A59" s="3">
        <f>A57</f>
        <v>4</v>
      </c>
      <c r="B59" s="3"/>
      <c r="C59" s="1">
        <f ca="1">VLOOKUP($A57,Daten2!$A$79:$V$93,14,FALSE)</f>
        <v>16</v>
      </c>
      <c r="D59" s="2"/>
      <c r="E59" s="1">
        <f ca="1">VLOOKUP($A57,Daten2!$A$79:$AC$93,16,FALSE)</f>
        <v>64</v>
      </c>
      <c r="F59" s="3"/>
      <c r="G59" s="16">
        <f ca="1">VLOOKUP($A57,Daten2!$A$79:$AC$93,18,FALSE)</f>
        <v>28</v>
      </c>
      <c r="H59" s="18"/>
      <c r="I59" s="6">
        <f ca="1">VLOOKUP($A57,Daten2!$A$79:$AC$93,4,FALSE)</f>
        <v>8</v>
      </c>
      <c r="J59" s="3"/>
      <c r="K59" s="6">
        <f ca="1">VLOOKUP($A57,Daten2!$A$79:$AC$93,6,FALSE)</f>
        <v>8</v>
      </c>
      <c r="L59" s="10"/>
      <c r="M59" s="6">
        <f ca="1">VLOOKUP($A57,Daten2!$A$79:$AC$93,8,FALSE)</f>
        <v>4</v>
      </c>
      <c r="N59" s="3"/>
      <c r="O59" s="6">
        <f ca="1">VLOOKUP($A57,Daten2!$A$79:$AC$93,20,FALSE)</f>
        <v>8</v>
      </c>
      <c r="P59" s="10"/>
      <c r="Q59" s="6">
        <f ca="1">VLOOKUP($A57,Daten2!$A$79:$AC$93,22,FALSE)</f>
        <v>8</v>
      </c>
      <c r="R59" s="6"/>
      <c r="S59" s="6">
        <f ca="1">VLOOKUP($A57,Daten2!$A$79:$AC$93,24,FALSE)</f>
        <v>8</v>
      </c>
      <c r="T59" s="6"/>
      <c r="U59" s="6">
        <f ca="1">VLOOKUP($A57,Daten2!$A$79:$AC$93,26,FALSE)</f>
        <v>8</v>
      </c>
      <c r="V59" s="6"/>
      <c r="W59" s="6">
        <f ca="1">VLOOKUP($A57,Daten2!$A$79:$AC$93,29,FALSE)</f>
        <v>2</v>
      </c>
      <c r="X59" s="6"/>
    </row>
    <row r="60" spans="1:24" ht="7.5" customHeight="1" x14ac:dyDescent="0.35">
      <c r="A60" s="3"/>
      <c r="B60" s="3"/>
      <c r="C60" s="3"/>
      <c r="D60" s="3"/>
      <c r="E60" s="3"/>
      <c r="F60" s="3"/>
      <c r="J60" s="6"/>
      <c r="K60" s="6"/>
      <c r="L60" s="6"/>
      <c r="M60" s="6"/>
      <c r="N60" s="6"/>
    </row>
    <row r="61" spans="1:24" x14ac:dyDescent="0.35">
      <c r="A61" s="3">
        <f>A57+1</f>
        <v>5</v>
      </c>
      <c r="B61" t="str">
        <f>CHAR(A61+106)&amp;") "</f>
        <v xml:space="preserve">o) </v>
      </c>
      <c r="C61" s="1">
        <f ca="1">VLOOKUP($A61,Daten2!$A$79:$AC$93,13,FALSE)</f>
        <v>14</v>
      </c>
      <c r="D61" s="1"/>
      <c r="E61" s="1">
        <f ca="1">VLOOKUP($A61,Daten2!$A$79:$AC$93,15,FALSE)</f>
        <v>20</v>
      </c>
      <c r="F61" s="3"/>
      <c r="G61" s="16">
        <f ca="1">VLOOKUP($A61,Daten2!$A$79:$AC$93,17,FALSE)</f>
        <v>14</v>
      </c>
      <c r="H61" s="16"/>
      <c r="I61" s="6">
        <f ca="1">VLOOKUP($A61,Daten2!$A$79:$AC$93,3,FALSE)</f>
        <v>2</v>
      </c>
      <c r="J61" s="3"/>
      <c r="K61" s="6">
        <f ca="1">VLOOKUP($A61,Daten2!$A$79:$AC$93,5,FALSE)</f>
        <v>2</v>
      </c>
      <c r="L61" s="6"/>
      <c r="M61" s="6">
        <f ca="1">VLOOKUP($A61,Daten2!$A$79:$AC$93,7,FALSE)</f>
        <v>2</v>
      </c>
      <c r="N61" s="3"/>
      <c r="O61" s="6">
        <f ca="1">VLOOKUP($A61,Daten2!$A$79:$AC$93,19,FALSE)</f>
        <v>2</v>
      </c>
      <c r="P61" s="6"/>
      <c r="Q61" s="6">
        <f ca="1">VLOOKUP($A61,Daten2!$A$79:$AC$93,21,FALSE)</f>
        <v>10</v>
      </c>
      <c r="R61" s="6"/>
      <c r="S61" s="6">
        <f ca="1">VLOOKUP($A61,Daten2!$A$79:$AC$93,23,FALSE)</f>
        <v>2</v>
      </c>
      <c r="T61" s="6"/>
      <c r="U61" s="6">
        <f ca="1">VLOOKUP($A61,Daten2!$A$79:$AC$93,25,FALSE)</f>
        <v>14</v>
      </c>
      <c r="V61" s="6"/>
      <c r="W61" s="6">
        <f ca="1">VLOOKUP($A61,Daten2!$A$79:$AC$93,28,FALSE)</f>
        <v>14</v>
      </c>
      <c r="X61" s="6"/>
    </row>
    <row r="62" spans="1:24" ht="9" customHeight="1" x14ac:dyDescent="0.35">
      <c r="A62" s="3"/>
      <c r="B62" s="3"/>
      <c r="C62" s="4" t="s">
        <v>21</v>
      </c>
      <c r="D62" s="5" t="s">
        <v>11</v>
      </c>
      <c r="E62" s="4" t="s">
        <v>1</v>
      </c>
      <c r="F62" s="5" t="s">
        <v>11</v>
      </c>
      <c r="G62" s="4" t="s">
        <v>1</v>
      </c>
      <c r="H62" s="11" t="s">
        <v>0</v>
      </c>
      <c r="I62" s="4" t="s">
        <v>1</v>
      </c>
      <c r="J62" s="5" t="s">
        <v>11</v>
      </c>
      <c r="K62" s="4" t="s">
        <v>1</v>
      </c>
      <c r="L62" s="5" t="s">
        <v>11</v>
      </c>
      <c r="M62" s="4" t="s">
        <v>1</v>
      </c>
      <c r="N62" s="11" t="s">
        <v>0</v>
      </c>
      <c r="O62" s="4" t="s">
        <v>1</v>
      </c>
      <c r="P62" s="5" t="s">
        <v>11</v>
      </c>
      <c r="Q62" s="4" t="s">
        <v>1</v>
      </c>
      <c r="R62" s="5" t="s">
        <v>11</v>
      </c>
      <c r="S62" s="4" t="s">
        <v>1</v>
      </c>
      <c r="T62" s="11" t="s">
        <v>0</v>
      </c>
      <c r="U62" s="4" t="s">
        <v>21</v>
      </c>
      <c r="V62" s="11" t="s">
        <v>0</v>
      </c>
      <c r="W62" s="4" t="s">
        <v>21</v>
      </c>
      <c r="X62" s="4"/>
    </row>
    <row r="63" spans="1:24" x14ac:dyDescent="0.35">
      <c r="A63" s="3">
        <f>A61</f>
        <v>5</v>
      </c>
      <c r="B63" s="3"/>
      <c r="C63" s="1">
        <f ca="1">VLOOKUP($A61,Daten2!$A$79:$V$93,14,FALSE)</f>
        <v>35</v>
      </c>
      <c r="D63" s="2"/>
      <c r="E63" s="1">
        <f ca="1">VLOOKUP($A61,Daten2!$A$79:$AC$93,16,FALSE)</f>
        <v>10</v>
      </c>
      <c r="F63" s="3"/>
      <c r="G63" s="16">
        <f ca="1">VLOOKUP($A61,Daten2!$A$79:$AC$93,18,FALSE)</f>
        <v>35</v>
      </c>
      <c r="H63" s="18"/>
      <c r="I63" s="6">
        <f ca="1">VLOOKUP($A61,Daten2!$A$79:$AC$93,4,FALSE)</f>
        <v>5</v>
      </c>
      <c r="J63" s="3"/>
      <c r="K63" s="6">
        <f ca="1">VLOOKUP($A61,Daten2!$A$79:$AC$93,6,FALSE)</f>
        <v>1</v>
      </c>
      <c r="L63" s="10"/>
      <c r="M63" s="6">
        <f ca="1">VLOOKUP($A61,Daten2!$A$79:$AC$93,8,FALSE)</f>
        <v>5</v>
      </c>
      <c r="N63" s="3"/>
      <c r="O63" s="6">
        <f ca="1">VLOOKUP($A61,Daten2!$A$79:$AC$93,20,FALSE)</f>
        <v>5</v>
      </c>
      <c r="P63" s="10"/>
      <c r="Q63" s="6">
        <f ca="1">VLOOKUP($A61,Daten2!$A$79:$AC$93,22,FALSE)</f>
        <v>5</v>
      </c>
      <c r="R63" s="6"/>
      <c r="S63" s="6">
        <f ca="1">VLOOKUP($A61,Daten2!$A$79:$AC$93,24,FALSE)</f>
        <v>5</v>
      </c>
      <c r="T63" s="6"/>
      <c r="U63" s="6">
        <f ca="1">VLOOKUP($A61,Daten2!$A$79:$AC$93,26,FALSE)</f>
        <v>5</v>
      </c>
      <c r="V63" s="6"/>
      <c r="W63" s="6">
        <f ca="1">VLOOKUP($A61,Daten2!$A$79:$AC$93,29,FALSE)</f>
        <v>5</v>
      </c>
      <c r="X63" s="6"/>
    </row>
    <row r="64" spans="1:24" ht="15" thickBot="1" x14ac:dyDescent="0.4"/>
    <row r="65" spans="1:25" ht="16" thickBot="1" x14ac:dyDescent="0.4">
      <c r="A65" s="13" t="s">
        <v>16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5"/>
    </row>
    <row r="66" spans="1:25" x14ac:dyDescent="0.35">
      <c r="A66" s="9" t="s">
        <v>18</v>
      </c>
    </row>
    <row r="68" spans="1:25" x14ac:dyDescent="0.35">
      <c r="A68" s="8" t="s">
        <v>17</v>
      </c>
      <c r="C68" s="1"/>
      <c r="D68" s="1"/>
      <c r="E68" s="1"/>
      <c r="F68" s="3"/>
      <c r="G68" s="1"/>
      <c r="H68" s="1"/>
      <c r="I68" s="1"/>
      <c r="J68" s="3"/>
      <c r="K68" s="1"/>
      <c r="L68" s="1"/>
      <c r="M68" s="1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5" ht="5" customHeight="1" x14ac:dyDescent="0.35">
      <c r="A69" s="3"/>
      <c r="C69" s="1"/>
      <c r="D69" s="1"/>
      <c r="E69" s="1"/>
      <c r="F69" s="3"/>
      <c r="G69" s="1"/>
      <c r="H69" s="1"/>
      <c r="I69" s="1"/>
      <c r="J69" s="3"/>
      <c r="K69" s="1"/>
      <c r="L69" s="1"/>
      <c r="M69" s="1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5" x14ac:dyDescent="0.35">
      <c r="A70" s="3">
        <v>1</v>
      </c>
      <c r="B70" t="str">
        <f>CHAR(A70+96)&amp;") "</f>
        <v xml:space="preserve">a) </v>
      </c>
      <c r="C70" s="1">
        <f ca="1">VLOOKUP($A70,Daten!$A$79:$V$93,10,FALSE)</f>
        <v>40</v>
      </c>
      <c r="D70" s="1"/>
      <c r="E70" s="1">
        <f ca="1">VLOOKUP($A70,Daten!$A$79:$V$93,12,FALSE)</f>
        <v>10</v>
      </c>
      <c r="F70" s="3"/>
      <c r="G70" s="1">
        <f ca="1">VLOOKUP($A70,Daten!$A$79:$V$93,3,FALSE)</f>
        <v>4</v>
      </c>
      <c r="H70" s="1"/>
      <c r="I70" s="1">
        <f ca="1">VLOOKUP($A70,Daten!$A$79:$V$93,5,FALSE)</f>
        <v>1</v>
      </c>
      <c r="J70" s="3"/>
      <c r="K70" s="1">
        <f ca="1">VLOOKUP($A70,Daten!$A$79:$V$93,14,FALSE)</f>
        <v>8</v>
      </c>
      <c r="L70" s="1"/>
      <c r="M70" s="1">
        <f ca="1">VLOOKUP($A70,Daten!$A$79:$V$93,16,FALSE)</f>
        <v>3</v>
      </c>
      <c r="N70" s="3"/>
      <c r="O70" s="1">
        <f ca="1">VLOOKUP($A70,Daten!$A$79:$V$93,18,FALSE)</f>
        <v>11</v>
      </c>
      <c r="P70" s="1"/>
      <c r="Q70" s="1" t="str">
        <f ca="1">IF(VLOOKUP($A70,Daten!$A$79:$V$93,21,FALSE)=O70,"",VLOOKUP($A70,Daten!$A$79:$V$93,21,FALSE))</f>
        <v/>
      </c>
      <c r="R70" s="1"/>
      <c r="S70" s="1"/>
      <c r="T70" s="1"/>
      <c r="U70" s="1"/>
      <c r="V70" s="1"/>
      <c r="W70" s="1"/>
      <c r="X70" s="1"/>
    </row>
    <row r="71" spans="1:25" ht="9" customHeight="1" x14ac:dyDescent="0.35">
      <c r="A71" s="3"/>
      <c r="B71" s="3"/>
      <c r="C71" s="4" t="s">
        <v>1</v>
      </c>
      <c r="D71" s="5" t="s">
        <v>11</v>
      </c>
      <c r="E71" s="4" t="s">
        <v>1</v>
      </c>
      <c r="F71" s="11" t="s">
        <v>0</v>
      </c>
      <c r="G71" s="4" t="s">
        <v>1</v>
      </c>
      <c r="H71" s="5" t="s">
        <v>11</v>
      </c>
      <c r="I71" s="4" t="s">
        <v>1</v>
      </c>
      <c r="J71" s="11" t="s">
        <v>0</v>
      </c>
      <c r="K71" s="4" t="s">
        <v>1</v>
      </c>
      <c r="L71" s="5" t="s">
        <v>11</v>
      </c>
      <c r="M71" s="4" t="s">
        <v>1</v>
      </c>
      <c r="N71" s="11" t="s">
        <v>0</v>
      </c>
      <c r="O71" s="4" t="s">
        <v>1</v>
      </c>
      <c r="P71" s="5" t="str">
        <f ca="1">IF(Q70="","","=")</f>
        <v/>
      </c>
      <c r="Q71" s="4" t="s">
        <v>1</v>
      </c>
      <c r="R71" s="4"/>
      <c r="S71" s="4"/>
      <c r="T71" s="4"/>
      <c r="U71" s="4"/>
      <c r="V71" s="4"/>
      <c r="W71" s="4"/>
      <c r="X71" s="4"/>
    </row>
    <row r="72" spans="1:25" x14ac:dyDescent="0.35">
      <c r="A72" s="3">
        <f>A70</f>
        <v>1</v>
      </c>
      <c r="B72" s="3"/>
      <c r="C72" s="1">
        <f ca="1">VLOOKUP($A70,Daten!$A$79:$V$93,11,FALSE)</f>
        <v>30</v>
      </c>
      <c r="D72" s="2"/>
      <c r="E72" s="1">
        <f ca="1">VLOOKUP($A70,Daten!$A$79:$V$93,13,FALSE)</f>
        <v>20</v>
      </c>
      <c r="F72" s="3"/>
      <c r="G72" s="1">
        <f ca="1">VLOOKUP($A70,Daten!$A$79:$V$93,4,FALSE)</f>
        <v>3</v>
      </c>
      <c r="H72" s="2"/>
      <c r="I72" s="1">
        <f ca="1">VLOOKUP($A70,Daten!$A$79:$V$93,6,FALSE)</f>
        <v>2</v>
      </c>
      <c r="J72" s="3"/>
      <c r="K72" s="1">
        <f ca="1">VLOOKUP($A70,Daten!$A$79:$V$93,15,FALSE)</f>
        <v>6</v>
      </c>
      <c r="L72" s="2"/>
      <c r="M72" s="1">
        <f ca="1">VLOOKUP($A70,Daten!$A$79:$V$93,17,FALSE)</f>
        <v>6</v>
      </c>
      <c r="N72" s="3"/>
      <c r="O72" s="1">
        <f ca="1">VLOOKUP($A70,Daten!$A$79:$V$93,19,FALSE)</f>
        <v>6</v>
      </c>
      <c r="P72" s="2"/>
      <c r="Q72" s="1" t="str">
        <f ca="1">IF(VLOOKUP($A70,Daten!$A$79:$V$93,22,FALSE)=O72,"",VLOOKUP($A70,Daten!$A$79:$V$93,22,FALSE))</f>
        <v/>
      </c>
      <c r="R72" s="1"/>
      <c r="S72" s="1"/>
      <c r="T72" s="1"/>
      <c r="U72" s="1"/>
      <c r="V72" s="1"/>
      <c r="W72" s="1"/>
      <c r="X72" s="1"/>
    </row>
    <row r="73" spans="1:25" ht="5" customHeight="1" x14ac:dyDescent="0.35">
      <c r="A73" s="3"/>
      <c r="C73" s="1"/>
      <c r="D73" s="1"/>
      <c r="E73" s="1"/>
      <c r="F73" s="3"/>
      <c r="G73" s="1"/>
      <c r="H73" s="1"/>
      <c r="I73" s="1"/>
      <c r="J73" s="3"/>
      <c r="K73" s="1"/>
      <c r="L73" s="1"/>
      <c r="M73" s="1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5" x14ac:dyDescent="0.35">
      <c r="A74" s="3">
        <f>A70+1</f>
        <v>2</v>
      </c>
      <c r="B74" t="str">
        <f>CHAR(A74+96)&amp;") "</f>
        <v xml:space="preserve">b) </v>
      </c>
      <c r="C74" s="1">
        <f ca="1">VLOOKUP($A74,Daten!$A$79:$V$93,10,FALSE)</f>
        <v>40</v>
      </c>
      <c r="D74" s="1"/>
      <c r="E74" s="1">
        <f ca="1">VLOOKUP($A74,Daten!$A$79:$V$93,12,FALSE)</f>
        <v>30</v>
      </c>
      <c r="F74" s="3"/>
      <c r="G74" s="1">
        <f ca="1">VLOOKUP($A74,Daten!$A$79:$V$93,3,FALSE)</f>
        <v>5</v>
      </c>
      <c r="H74" s="1"/>
      <c r="I74" s="1">
        <f ca="1">VLOOKUP($A74,Daten!$A$79:$V$93,5,FALSE)</f>
        <v>3</v>
      </c>
      <c r="J74" s="3"/>
      <c r="K74" s="1">
        <f ca="1">VLOOKUP($A74,Daten!$A$79:$V$93,14,FALSE)</f>
        <v>25</v>
      </c>
      <c r="L74" s="1"/>
      <c r="M74" s="1">
        <f ca="1">VLOOKUP($A74,Daten!$A$79:$V$93,16,FALSE)</f>
        <v>27</v>
      </c>
      <c r="N74" s="3"/>
      <c r="O74" s="1">
        <f ca="1">VLOOKUP($A74,Daten!$A$79:$V$93,18,FALSE)</f>
        <v>52</v>
      </c>
      <c r="P74" s="1"/>
      <c r="Q74" s="1" t="str">
        <f ca="1">IF(VLOOKUP($A74,Daten!$A$79:$V$93,21,FALSE)=O74,"",VLOOKUP($A74,Daten!$A$79:$V$93,21,FALSE))</f>
        <v/>
      </c>
      <c r="R74" s="1"/>
      <c r="S74" s="1"/>
      <c r="T74" s="1"/>
      <c r="U74" s="1"/>
      <c r="V74" s="1"/>
      <c r="W74" s="1"/>
      <c r="X74" s="1"/>
    </row>
    <row r="75" spans="1:25" ht="9" customHeight="1" x14ac:dyDescent="0.35">
      <c r="A75" s="3"/>
      <c r="B75" s="3"/>
      <c r="C75" s="4" t="s">
        <v>1</v>
      </c>
      <c r="D75" s="5" t="s">
        <v>11</v>
      </c>
      <c r="E75" s="4" t="s">
        <v>1</v>
      </c>
      <c r="F75" s="11" t="s">
        <v>0</v>
      </c>
      <c r="G75" s="4" t="s">
        <v>1</v>
      </c>
      <c r="H75" s="5" t="s">
        <v>11</v>
      </c>
      <c r="I75" s="4" t="s">
        <v>1</v>
      </c>
      <c r="J75" s="11" t="s">
        <v>0</v>
      </c>
      <c r="K75" s="4" t="s">
        <v>1</v>
      </c>
      <c r="L75" s="5" t="s">
        <v>11</v>
      </c>
      <c r="M75" s="4" t="s">
        <v>1</v>
      </c>
      <c r="N75" s="11" t="s">
        <v>0</v>
      </c>
      <c r="O75" s="4" t="s">
        <v>1</v>
      </c>
      <c r="P75" s="5" t="str">
        <f ca="1">IF(Q74="","","=")</f>
        <v/>
      </c>
      <c r="Q75" s="4" t="s">
        <v>1</v>
      </c>
      <c r="R75" s="4"/>
      <c r="S75" s="4"/>
      <c r="T75" s="4"/>
      <c r="U75" s="4"/>
      <c r="V75" s="4"/>
      <c r="W75" s="4"/>
      <c r="X75" s="4"/>
    </row>
    <row r="76" spans="1:25" x14ac:dyDescent="0.35">
      <c r="A76" s="3">
        <f>A74</f>
        <v>2</v>
      </c>
      <c r="B76" s="3"/>
      <c r="C76" s="1">
        <f ca="1">VLOOKUP($A74,Daten!$A$79:$V$93,11,FALSE)</f>
        <v>72</v>
      </c>
      <c r="D76" s="2"/>
      <c r="E76" s="1">
        <f ca="1">VLOOKUP($A74,Daten!$A$79:$V$93,13,FALSE)</f>
        <v>50</v>
      </c>
      <c r="F76" s="3"/>
      <c r="G76" s="1">
        <f ca="1">VLOOKUP($A74,Daten!$A$79:$V$93,4,FALSE)</f>
        <v>9</v>
      </c>
      <c r="H76" s="2"/>
      <c r="I76" s="1">
        <f ca="1">VLOOKUP($A74,Daten!$A$79:$V$93,6,FALSE)</f>
        <v>5</v>
      </c>
      <c r="J76" s="3"/>
      <c r="K76" s="1">
        <f ca="1">VLOOKUP($A74,Daten!$A$79:$V$93,15,FALSE)</f>
        <v>45</v>
      </c>
      <c r="L76" s="2"/>
      <c r="M76" s="1">
        <f ca="1">VLOOKUP($A74,Daten!$A$79:$V$93,17,FALSE)</f>
        <v>45</v>
      </c>
      <c r="N76" s="3"/>
      <c r="O76" s="1">
        <f ca="1">VLOOKUP($A74,Daten!$A$79:$V$93,19,FALSE)</f>
        <v>45</v>
      </c>
      <c r="P76" s="2"/>
      <c r="Q76" s="1" t="str">
        <f ca="1">IF(VLOOKUP($A74,Daten!$A$79:$V$93,22,FALSE)=O76,"",VLOOKUP($A74,Daten!$A$79:$V$93,22,FALSE))</f>
        <v/>
      </c>
      <c r="R76" s="1"/>
      <c r="S76" s="1"/>
      <c r="T76" s="1"/>
      <c r="U76" s="1"/>
      <c r="V76" s="1"/>
      <c r="W76" s="1"/>
      <c r="X76" s="1"/>
    </row>
    <row r="77" spans="1:25" ht="5" customHeight="1" x14ac:dyDescent="0.35">
      <c r="A77" s="3"/>
      <c r="C77" s="1"/>
      <c r="D77" s="1"/>
      <c r="E77" s="1"/>
      <c r="F77" s="3"/>
      <c r="G77" s="1"/>
      <c r="H77" s="1"/>
      <c r="I77" s="1"/>
      <c r="J77" s="3"/>
      <c r="K77" s="1"/>
      <c r="L77" s="1"/>
      <c r="M77" s="1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5" x14ac:dyDescent="0.35">
      <c r="A78" s="3">
        <f>A74+1</f>
        <v>3</v>
      </c>
      <c r="B78" t="str">
        <f>CHAR(A78+96)&amp;") "</f>
        <v xml:space="preserve">c) </v>
      </c>
      <c r="C78" s="1">
        <f ca="1">VLOOKUP($A78,Daten!$A$79:$V$93,10,FALSE)</f>
        <v>20</v>
      </c>
      <c r="D78" s="1"/>
      <c r="E78" s="1">
        <f ca="1">VLOOKUP($A78,Daten!$A$79:$V$93,12,FALSE)</f>
        <v>8</v>
      </c>
      <c r="F78" s="3"/>
      <c r="G78" s="1">
        <f ca="1">VLOOKUP($A78,Daten!$A$79:$V$93,3,FALSE)</f>
        <v>2</v>
      </c>
      <c r="H78" s="1"/>
      <c r="I78" s="1">
        <f ca="1">VLOOKUP($A78,Daten!$A$79:$V$93,5,FALSE)</f>
        <v>1</v>
      </c>
      <c r="J78" s="3"/>
      <c r="K78" s="1">
        <f ca="1">VLOOKUP($A78,Daten!$A$79:$V$93,14,FALSE)</f>
        <v>4</v>
      </c>
      <c r="L78" s="1"/>
      <c r="M78" s="1">
        <f ca="1">VLOOKUP($A78,Daten!$A$79:$V$93,16,FALSE)</f>
        <v>1</v>
      </c>
      <c r="N78" s="3"/>
      <c r="O78" s="1">
        <f ca="1">VLOOKUP($A78,Daten!$A$79:$V$93,18,FALSE)</f>
        <v>5</v>
      </c>
      <c r="P78" s="1"/>
      <c r="Q78" s="1" t="str">
        <f ca="1">IF(VLOOKUP($A78,Daten!$A$79:$V$93,21,FALSE)=O78,"",VLOOKUP($A78,Daten!$A$79:$V$93,21,FALSE))</f>
        <v/>
      </c>
      <c r="R78" s="1"/>
      <c r="S78" s="1"/>
      <c r="T78" s="1"/>
      <c r="U78" s="1"/>
      <c r="V78" s="1"/>
      <c r="W78" s="1"/>
      <c r="X78" s="1"/>
    </row>
    <row r="79" spans="1:25" ht="9" customHeight="1" x14ac:dyDescent="0.35">
      <c r="A79" s="3"/>
      <c r="B79" s="3"/>
      <c r="C79" s="4" t="s">
        <v>1</v>
      </c>
      <c r="D79" s="5" t="s">
        <v>11</v>
      </c>
      <c r="E79" s="4" t="s">
        <v>1</v>
      </c>
      <c r="F79" s="11" t="s">
        <v>0</v>
      </c>
      <c r="G79" s="4" t="s">
        <v>1</v>
      </c>
      <c r="H79" s="5" t="s">
        <v>11</v>
      </c>
      <c r="I79" s="4" t="s">
        <v>1</v>
      </c>
      <c r="J79" s="11" t="s">
        <v>0</v>
      </c>
      <c r="K79" s="4" t="s">
        <v>1</v>
      </c>
      <c r="L79" s="5" t="s">
        <v>11</v>
      </c>
      <c r="M79" s="4" t="s">
        <v>1</v>
      </c>
      <c r="N79" s="11" t="s">
        <v>0</v>
      </c>
      <c r="O79" s="4" t="s">
        <v>1</v>
      </c>
      <c r="P79" s="5" t="str">
        <f ca="1">IF(Q78="","","=")</f>
        <v/>
      </c>
      <c r="Q79" s="4" t="s">
        <v>1</v>
      </c>
      <c r="R79" s="4"/>
      <c r="S79" s="4"/>
      <c r="T79" s="4"/>
      <c r="U79" s="4"/>
      <c r="V79" s="4"/>
      <c r="W79" s="4"/>
      <c r="X79" s="4"/>
    </row>
    <row r="80" spans="1:25" x14ac:dyDescent="0.35">
      <c r="A80" s="3">
        <f>A78</f>
        <v>3</v>
      </c>
      <c r="B80" s="3"/>
      <c r="C80" s="1">
        <f ca="1">VLOOKUP($A78,Daten!$A$79:$V$93,11,FALSE)</f>
        <v>10</v>
      </c>
      <c r="D80" s="2"/>
      <c r="E80" s="1">
        <f ca="1">VLOOKUP($A78,Daten!$A$79:$V$93,13,FALSE)</f>
        <v>16</v>
      </c>
      <c r="F80" s="3"/>
      <c r="G80" s="1">
        <f ca="1">VLOOKUP($A78,Daten!$A$79:$V$93,4,FALSE)</f>
        <v>1</v>
      </c>
      <c r="H80" s="2"/>
      <c r="I80" s="1">
        <f ca="1">VLOOKUP($A78,Daten!$A$79:$V$93,6,FALSE)</f>
        <v>2</v>
      </c>
      <c r="J80" s="3"/>
      <c r="K80" s="1">
        <f ca="1">VLOOKUP($A78,Daten!$A$79:$V$93,15,FALSE)</f>
        <v>2</v>
      </c>
      <c r="L80" s="2"/>
      <c r="M80" s="1">
        <f ca="1">VLOOKUP($A78,Daten!$A$79:$V$93,17,FALSE)</f>
        <v>2</v>
      </c>
      <c r="N80" s="3"/>
      <c r="O80" s="1">
        <f ca="1">VLOOKUP($A78,Daten!$A$79:$V$93,19,FALSE)</f>
        <v>2</v>
      </c>
      <c r="P80" s="2"/>
      <c r="Q80" s="1" t="str">
        <f ca="1">IF(VLOOKUP($A78,Daten!$A$79:$V$93,22,FALSE)=O80,"",VLOOKUP($A78,Daten!$A$79:$V$93,22,FALSE))</f>
        <v/>
      </c>
      <c r="R80" s="1"/>
      <c r="S80" s="1"/>
      <c r="T80" s="1"/>
      <c r="U80" s="1"/>
      <c r="V80" s="1"/>
      <c r="W80" s="1"/>
      <c r="X80" s="1"/>
    </row>
    <row r="81" spans="1:24" ht="5" customHeight="1" x14ac:dyDescent="0.35">
      <c r="A81" s="3"/>
      <c r="C81" s="1"/>
      <c r="D81" s="1"/>
      <c r="E81" s="1"/>
      <c r="F81" s="3"/>
      <c r="G81" s="1"/>
      <c r="H81" s="1"/>
      <c r="I81" s="1"/>
      <c r="J81" s="3"/>
      <c r="K81" s="1"/>
      <c r="L81" s="1"/>
      <c r="M81" s="1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35">
      <c r="A82" s="3">
        <f>A78+1</f>
        <v>4</v>
      </c>
      <c r="B82" t="str">
        <f>CHAR(A82+96)&amp;") "</f>
        <v xml:space="preserve">d) </v>
      </c>
      <c r="C82" s="1">
        <f ca="1">VLOOKUP($A82,Daten!$A$79:$V$93,10,FALSE)</f>
        <v>42</v>
      </c>
      <c r="D82" s="1"/>
      <c r="E82" s="1">
        <f ca="1">VLOOKUP($A82,Daten!$A$79:$V$93,12,FALSE)</f>
        <v>18</v>
      </c>
      <c r="F82" s="3"/>
      <c r="G82" s="1">
        <f ca="1">VLOOKUP($A82,Daten!$A$79:$V$93,3,FALSE)</f>
        <v>7</v>
      </c>
      <c r="H82" s="1"/>
      <c r="I82" s="1">
        <f ca="1">VLOOKUP($A82,Daten!$A$79:$V$93,5,FALSE)</f>
        <v>3</v>
      </c>
      <c r="J82" s="3"/>
      <c r="K82" s="1">
        <f ca="1">VLOOKUP($A82,Daten!$A$79:$V$93,14,FALSE)</f>
        <v>14</v>
      </c>
      <c r="L82" s="1"/>
      <c r="M82" s="1">
        <f ca="1">VLOOKUP($A82,Daten!$A$79:$V$93,16,FALSE)</f>
        <v>15</v>
      </c>
      <c r="N82" s="3"/>
      <c r="O82" s="1">
        <f ca="1">VLOOKUP($A82,Daten!$A$79:$V$93,18,FALSE)</f>
        <v>29</v>
      </c>
      <c r="P82" s="1"/>
      <c r="Q82" s="1" t="str">
        <f ca="1">IF(VLOOKUP($A82,Daten!$A$79:$V$93,21,FALSE)=O82,"",VLOOKUP($A82,Daten!$A$79:$V$93,21,FALSE))</f>
        <v/>
      </c>
      <c r="R82" s="1"/>
      <c r="S82" s="1"/>
      <c r="T82" s="1"/>
      <c r="U82" s="1"/>
      <c r="V82" s="1"/>
      <c r="W82" s="1"/>
      <c r="X82" s="1"/>
    </row>
    <row r="83" spans="1:24" ht="9" customHeight="1" x14ac:dyDescent="0.35">
      <c r="A83" s="3"/>
      <c r="B83" s="3"/>
      <c r="C83" s="4" t="s">
        <v>1</v>
      </c>
      <c r="D83" s="5" t="s">
        <v>11</v>
      </c>
      <c r="E83" s="4" t="s">
        <v>1</v>
      </c>
      <c r="F83" s="11" t="s">
        <v>0</v>
      </c>
      <c r="G83" s="4" t="s">
        <v>1</v>
      </c>
      <c r="H83" s="5" t="s">
        <v>11</v>
      </c>
      <c r="I83" s="4" t="s">
        <v>1</v>
      </c>
      <c r="J83" s="11" t="s">
        <v>0</v>
      </c>
      <c r="K83" s="4" t="s">
        <v>1</v>
      </c>
      <c r="L83" s="5" t="s">
        <v>11</v>
      </c>
      <c r="M83" s="4" t="s">
        <v>1</v>
      </c>
      <c r="N83" s="11" t="s">
        <v>0</v>
      </c>
      <c r="O83" s="4" t="s">
        <v>1</v>
      </c>
      <c r="P83" s="5" t="str">
        <f ca="1">IF(Q82="","","=")</f>
        <v/>
      </c>
      <c r="Q83" s="4" t="s">
        <v>1</v>
      </c>
      <c r="R83" s="4"/>
      <c r="S83" s="4"/>
      <c r="T83" s="4"/>
      <c r="U83" s="4"/>
      <c r="V83" s="4"/>
      <c r="W83" s="4"/>
      <c r="X83" s="4"/>
    </row>
    <row r="84" spans="1:24" x14ac:dyDescent="0.35">
      <c r="A84" s="3">
        <f>A82</f>
        <v>4</v>
      </c>
      <c r="B84" s="3"/>
      <c r="C84" s="1">
        <f ca="1">VLOOKUP($A82,Daten!$A$79:$V$93,11,FALSE)</f>
        <v>30</v>
      </c>
      <c r="D84" s="2"/>
      <c r="E84" s="1">
        <f ca="1">VLOOKUP($A82,Daten!$A$79:$V$93,13,FALSE)</f>
        <v>12</v>
      </c>
      <c r="F84" s="3"/>
      <c r="G84" s="1">
        <f ca="1">VLOOKUP($A82,Daten!$A$79:$V$93,4,FALSE)</f>
        <v>5</v>
      </c>
      <c r="H84" s="2"/>
      <c r="I84" s="1">
        <f ca="1">VLOOKUP($A82,Daten!$A$79:$V$93,6,FALSE)</f>
        <v>2</v>
      </c>
      <c r="J84" s="3"/>
      <c r="K84" s="1">
        <f ca="1">VLOOKUP($A82,Daten!$A$79:$V$93,15,FALSE)</f>
        <v>10</v>
      </c>
      <c r="L84" s="2"/>
      <c r="M84" s="1">
        <f ca="1">VLOOKUP($A82,Daten!$A$79:$V$93,17,FALSE)</f>
        <v>10</v>
      </c>
      <c r="N84" s="3"/>
      <c r="O84" s="1">
        <f ca="1">VLOOKUP($A82,Daten!$A$79:$V$93,19,FALSE)</f>
        <v>10</v>
      </c>
      <c r="P84" s="2"/>
      <c r="Q84" s="1" t="str">
        <f ca="1">IF(VLOOKUP($A82,Daten!$A$79:$V$93,22,FALSE)=O84,"",VLOOKUP($A82,Daten!$A$79:$V$93,22,FALSE))</f>
        <v/>
      </c>
      <c r="R84" s="1"/>
      <c r="S84" s="1"/>
      <c r="T84" s="1"/>
      <c r="U84" s="1"/>
      <c r="V84" s="1"/>
      <c r="W84" s="1"/>
      <c r="X84" s="1"/>
    </row>
    <row r="85" spans="1:24" ht="5" customHeight="1" x14ac:dyDescent="0.35">
      <c r="A85" s="3"/>
      <c r="C85" s="1"/>
      <c r="D85" s="1"/>
      <c r="E85" s="1"/>
      <c r="F85" s="3"/>
      <c r="G85" s="1"/>
      <c r="H85" s="1"/>
      <c r="I85" s="1"/>
      <c r="J85" s="3"/>
      <c r="K85" s="1"/>
      <c r="L85" s="1"/>
      <c r="M85" s="1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35">
      <c r="A86" s="3">
        <f>A82+1</f>
        <v>5</v>
      </c>
      <c r="B86" t="str">
        <f>CHAR(A86+96)&amp;") "</f>
        <v xml:space="preserve">e) </v>
      </c>
      <c r="C86" s="1">
        <f ca="1">VLOOKUP($A86,Daten!$A$79:$V$93,10,FALSE)</f>
        <v>24</v>
      </c>
      <c r="D86" s="1"/>
      <c r="E86" s="1">
        <f ca="1">VLOOKUP($A86,Daten!$A$79:$V$93,12,FALSE)</f>
        <v>20</v>
      </c>
      <c r="F86" s="3"/>
      <c r="G86" s="1">
        <f ca="1">VLOOKUP($A86,Daten!$A$79:$V$93,3,FALSE)</f>
        <v>3</v>
      </c>
      <c r="H86" s="1"/>
      <c r="I86" s="1">
        <f ca="1">VLOOKUP($A86,Daten!$A$79:$V$93,5,FALSE)</f>
        <v>4</v>
      </c>
      <c r="J86" s="3"/>
      <c r="K86" s="1">
        <f ca="1">VLOOKUP($A86,Daten!$A$79:$V$93,14,FALSE)</f>
        <v>15</v>
      </c>
      <c r="L86" s="1"/>
      <c r="M86" s="1">
        <f ca="1">VLOOKUP($A86,Daten!$A$79:$V$93,16,FALSE)</f>
        <v>4</v>
      </c>
      <c r="N86" s="3"/>
      <c r="O86" s="1">
        <f ca="1">VLOOKUP($A86,Daten!$A$79:$V$93,18,FALSE)</f>
        <v>19</v>
      </c>
      <c r="P86" s="1"/>
      <c r="Q86" s="1" t="str">
        <f ca="1">IF(VLOOKUP($A86,Daten!$A$79:$V$93,21,FALSE)=O86,"",VLOOKUP($A86,Daten!$A$79:$V$93,21,FALSE))</f>
        <v/>
      </c>
      <c r="R86" s="1"/>
      <c r="S86" s="1"/>
      <c r="T86" s="1"/>
      <c r="U86" s="1"/>
      <c r="V86" s="1"/>
      <c r="W86" s="1"/>
      <c r="X86" s="1"/>
    </row>
    <row r="87" spans="1:24" ht="9" customHeight="1" x14ac:dyDescent="0.35">
      <c r="A87" s="3"/>
      <c r="B87" s="3"/>
      <c r="C87" s="4" t="s">
        <v>1</v>
      </c>
      <c r="D87" s="5" t="s">
        <v>11</v>
      </c>
      <c r="E87" s="4" t="s">
        <v>1</v>
      </c>
      <c r="F87" s="11" t="s">
        <v>0</v>
      </c>
      <c r="G87" s="4" t="s">
        <v>1</v>
      </c>
      <c r="H87" s="5" t="s">
        <v>11</v>
      </c>
      <c r="I87" s="4" t="s">
        <v>1</v>
      </c>
      <c r="J87" s="11" t="s">
        <v>0</v>
      </c>
      <c r="K87" s="4" t="s">
        <v>1</v>
      </c>
      <c r="L87" s="5" t="s">
        <v>11</v>
      </c>
      <c r="M87" s="4" t="s">
        <v>1</v>
      </c>
      <c r="N87" s="11" t="s">
        <v>0</v>
      </c>
      <c r="O87" s="4" t="s">
        <v>1</v>
      </c>
      <c r="P87" s="5" t="str">
        <f ca="1">IF(Q86="","","=")</f>
        <v/>
      </c>
      <c r="Q87" s="4" t="s">
        <v>1</v>
      </c>
      <c r="R87" s="4"/>
      <c r="S87" s="4"/>
      <c r="T87" s="4"/>
      <c r="U87" s="4"/>
      <c r="V87" s="4"/>
      <c r="W87" s="4"/>
      <c r="X87" s="4"/>
    </row>
    <row r="88" spans="1:24" x14ac:dyDescent="0.35">
      <c r="A88" s="3">
        <f>A86</f>
        <v>5</v>
      </c>
      <c r="B88" s="3"/>
      <c r="C88" s="1">
        <f ca="1">VLOOKUP($A86,Daten!$A$79:$V$93,11,FALSE)</f>
        <v>8</v>
      </c>
      <c r="D88" s="2"/>
      <c r="E88" s="1">
        <f ca="1">VLOOKUP($A86,Daten!$A$79:$V$93,13,FALSE)</f>
        <v>25</v>
      </c>
      <c r="F88" s="3"/>
      <c r="G88" s="1">
        <f ca="1">VLOOKUP($A86,Daten!$A$79:$V$93,4,FALSE)</f>
        <v>1</v>
      </c>
      <c r="H88" s="2"/>
      <c r="I88" s="1">
        <f ca="1">VLOOKUP($A86,Daten!$A$79:$V$93,6,FALSE)</f>
        <v>5</v>
      </c>
      <c r="J88" s="3"/>
      <c r="K88" s="1">
        <f ca="1">VLOOKUP($A86,Daten!$A$79:$V$93,15,FALSE)</f>
        <v>5</v>
      </c>
      <c r="L88" s="2"/>
      <c r="M88" s="1">
        <f ca="1">VLOOKUP($A86,Daten!$A$79:$V$93,17,FALSE)</f>
        <v>5</v>
      </c>
      <c r="N88" s="3"/>
      <c r="O88" s="1">
        <f ca="1">VLOOKUP($A86,Daten!$A$79:$V$93,19,FALSE)</f>
        <v>5</v>
      </c>
      <c r="P88" s="2"/>
      <c r="Q88" s="1" t="str">
        <f ca="1">IF(VLOOKUP($A86,Daten!$A$79:$V$93,22,FALSE)=O88,"",VLOOKUP($A86,Daten!$A$79:$V$93,22,FALSE))</f>
        <v/>
      </c>
      <c r="R88" s="1"/>
      <c r="S88" s="1"/>
      <c r="T88" s="1"/>
      <c r="U88" s="1"/>
      <c r="V88" s="1"/>
      <c r="W88" s="1"/>
      <c r="X88" s="1"/>
    </row>
    <row r="89" spans="1:24" ht="5" customHeight="1" x14ac:dyDescent="0.35">
      <c r="A89" s="3"/>
      <c r="C89" s="1"/>
      <c r="D89" s="1"/>
      <c r="E89" s="1"/>
      <c r="F89" s="3"/>
      <c r="G89" s="1"/>
      <c r="H89" s="1"/>
      <c r="I89" s="1"/>
      <c r="J89" s="3"/>
      <c r="K89" s="1"/>
      <c r="L89" s="1"/>
      <c r="M89" s="1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35">
      <c r="A90" s="3">
        <f>A86+1</f>
        <v>6</v>
      </c>
      <c r="B90" t="str">
        <f>CHAR(A90+96)&amp;") "</f>
        <v xml:space="preserve">f) </v>
      </c>
      <c r="C90" s="1">
        <f ca="1">VLOOKUP($A90,Daten!$A$79:$V$93,10,FALSE)</f>
        <v>63</v>
      </c>
      <c r="D90" s="1"/>
      <c r="E90" s="1">
        <f ca="1">VLOOKUP($A90,Daten!$A$79:$V$93,12,FALSE)</f>
        <v>12</v>
      </c>
      <c r="F90" s="3"/>
      <c r="G90" s="1">
        <f ca="1">VLOOKUP($A90,Daten!$A$79:$V$93,3,FALSE)</f>
        <v>7</v>
      </c>
      <c r="H90" s="1"/>
      <c r="I90" s="1">
        <f ca="1">VLOOKUP($A90,Daten!$A$79:$V$93,5,FALSE)</f>
        <v>2</v>
      </c>
      <c r="J90" s="3"/>
      <c r="K90" s="1">
        <f ca="1">VLOOKUP($A90,Daten!$A$79:$V$93,14,FALSE)</f>
        <v>7</v>
      </c>
      <c r="L90" s="1"/>
      <c r="M90" s="1">
        <f ca="1">VLOOKUP($A90,Daten!$A$79:$V$93,16,FALSE)</f>
        <v>16</v>
      </c>
      <c r="N90" s="3"/>
      <c r="O90" s="1">
        <f ca="1">VLOOKUP($A90,Daten!$A$79:$V$93,18,FALSE)</f>
        <v>23</v>
      </c>
      <c r="P90" s="1"/>
      <c r="Q90" s="1" t="str">
        <f ca="1">IF(VLOOKUP($A90,Daten!$A$79:$V$93,21,FALSE)=O90,"",VLOOKUP($A90,Daten!$A$79:$V$93,21,FALSE))</f>
        <v/>
      </c>
      <c r="R90" s="1"/>
      <c r="S90" s="1"/>
      <c r="T90" s="1"/>
      <c r="U90" s="1"/>
      <c r="V90" s="1"/>
      <c r="W90" s="1"/>
      <c r="X90" s="1"/>
    </row>
    <row r="91" spans="1:24" ht="9" customHeight="1" x14ac:dyDescent="0.35">
      <c r="A91" s="3"/>
      <c r="B91" s="3"/>
      <c r="C91" s="4" t="s">
        <v>1</v>
      </c>
      <c r="D91" s="5" t="s">
        <v>11</v>
      </c>
      <c r="E91" s="4" t="s">
        <v>1</v>
      </c>
      <c r="F91" s="11" t="s">
        <v>0</v>
      </c>
      <c r="G91" s="4" t="s">
        <v>1</v>
      </c>
      <c r="H91" s="5" t="s">
        <v>11</v>
      </c>
      <c r="I91" s="4" t="s">
        <v>1</v>
      </c>
      <c r="J91" s="11" t="s">
        <v>0</v>
      </c>
      <c r="K91" s="4" t="s">
        <v>1</v>
      </c>
      <c r="L91" s="5" t="s">
        <v>11</v>
      </c>
      <c r="M91" s="4" t="s">
        <v>1</v>
      </c>
      <c r="N91" s="11" t="s">
        <v>0</v>
      </c>
      <c r="O91" s="4" t="s">
        <v>1</v>
      </c>
      <c r="P91" s="5" t="str">
        <f ca="1">IF(Q90="","","=")</f>
        <v/>
      </c>
      <c r="Q91" s="4" t="s">
        <v>1</v>
      </c>
      <c r="R91" s="4"/>
      <c r="S91" s="4"/>
      <c r="T91" s="4"/>
      <c r="U91" s="4"/>
      <c r="V91" s="4"/>
      <c r="W91" s="4"/>
      <c r="X91" s="4"/>
    </row>
    <row r="92" spans="1:24" x14ac:dyDescent="0.35">
      <c r="A92" s="3">
        <f>A90</f>
        <v>6</v>
      </c>
      <c r="B92" s="3"/>
      <c r="C92" s="1">
        <f ca="1">VLOOKUP($A90,Daten!$A$79:$V$93,11,FALSE)</f>
        <v>72</v>
      </c>
      <c r="D92" s="2"/>
      <c r="E92" s="1">
        <f ca="1">VLOOKUP($A90,Daten!$A$79:$V$93,13,FALSE)</f>
        <v>6</v>
      </c>
      <c r="F92" s="3"/>
      <c r="G92" s="1">
        <f ca="1">VLOOKUP($A90,Daten!$A$79:$V$93,4,FALSE)</f>
        <v>8</v>
      </c>
      <c r="H92" s="2"/>
      <c r="I92" s="1">
        <f ca="1">VLOOKUP($A90,Daten!$A$79:$V$93,6,FALSE)</f>
        <v>1</v>
      </c>
      <c r="J92" s="3"/>
      <c r="K92" s="1">
        <f ca="1">VLOOKUP($A90,Daten!$A$79:$V$93,15,FALSE)</f>
        <v>8</v>
      </c>
      <c r="L92" s="2"/>
      <c r="M92" s="1">
        <f ca="1">VLOOKUP($A90,Daten!$A$79:$V$93,17,FALSE)</f>
        <v>8</v>
      </c>
      <c r="N92" s="3"/>
      <c r="O92" s="1">
        <f ca="1">VLOOKUP($A90,Daten!$A$79:$V$93,19,FALSE)</f>
        <v>8</v>
      </c>
      <c r="P92" s="2"/>
      <c r="Q92" s="1" t="str">
        <f ca="1">IF(VLOOKUP($A90,Daten!$A$79:$V$93,22,FALSE)=O92,"",VLOOKUP($A90,Daten!$A$79:$V$93,22,FALSE))</f>
        <v/>
      </c>
      <c r="R92" s="1"/>
      <c r="S92" s="1"/>
      <c r="T92" s="1"/>
      <c r="U92" s="1"/>
      <c r="V92" s="1"/>
      <c r="W92" s="1"/>
      <c r="X92" s="1"/>
    </row>
    <row r="93" spans="1:24" ht="5" customHeight="1" x14ac:dyDescent="0.35">
      <c r="A93" s="3"/>
      <c r="C93" s="1"/>
      <c r="D93" s="1"/>
      <c r="E93" s="1"/>
      <c r="F93" s="3"/>
      <c r="G93" s="1"/>
      <c r="H93" s="1"/>
      <c r="I93" s="1"/>
      <c r="J93" s="3"/>
      <c r="K93" s="1"/>
      <c r="L93" s="1"/>
      <c r="M93" s="1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35">
      <c r="A94" s="3">
        <f>A90+1</f>
        <v>7</v>
      </c>
      <c r="B94" t="str">
        <f>CHAR(A94+96)&amp;") "</f>
        <v xml:space="preserve">g) </v>
      </c>
      <c r="C94" s="1">
        <f ca="1">VLOOKUP($A94,Daten!$A$79:$V$93,10,FALSE)</f>
        <v>72</v>
      </c>
      <c r="D94" s="1"/>
      <c r="E94" s="1">
        <f ca="1">VLOOKUP($A94,Daten!$A$79:$V$93,12,FALSE)</f>
        <v>9</v>
      </c>
      <c r="F94" s="3"/>
      <c r="G94" s="1">
        <f ca="1">VLOOKUP($A94,Daten!$A$79:$V$93,3,FALSE)</f>
        <v>8</v>
      </c>
      <c r="H94" s="1"/>
      <c r="I94" s="1">
        <f ca="1">VLOOKUP($A94,Daten!$A$79:$V$93,5,FALSE)</f>
        <v>1</v>
      </c>
      <c r="J94" s="3"/>
      <c r="K94" s="1">
        <f ca="1">VLOOKUP($A94,Daten!$A$79:$V$93,14,FALSE)</f>
        <v>8</v>
      </c>
      <c r="L94" s="1"/>
      <c r="M94" s="1">
        <f ca="1">VLOOKUP($A94,Daten!$A$79:$V$93,16,FALSE)</f>
        <v>9</v>
      </c>
      <c r="N94" s="3"/>
      <c r="O94" s="1">
        <f ca="1">VLOOKUP($A94,Daten!$A$79:$V$93,18,FALSE)</f>
        <v>17</v>
      </c>
      <c r="P94" s="1"/>
      <c r="Q94" s="1" t="str">
        <f ca="1">IF(VLOOKUP($A94,Daten!$A$79:$V$93,21,FALSE)=O94,"",VLOOKUP($A94,Daten!$A$79:$V$93,21,FALSE))</f>
        <v/>
      </c>
      <c r="R94" s="1"/>
      <c r="S94" s="1"/>
      <c r="T94" s="1"/>
      <c r="U94" s="1"/>
      <c r="V94" s="1"/>
      <c r="W94" s="1"/>
      <c r="X94" s="1"/>
    </row>
    <row r="95" spans="1:24" ht="9" customHeight="1" x14ac:dyDescent="0.35">
      <c r="A95" s="3"/>
      <c r="B95" s="3"/>
      <c r="C95" s="4" t="s">
        <v>1</v>
      </c>
      <c r="D95" s="5" t="s">
        <v>11</v>
      </c>
      <c r="E95" s="4" t="s">
        <v>1</v>
      </c>
      <c r="F95" s="11" t="s">
        <v>0</v>
      </c>
      <c r="G95" s="4" t="s">
        <v>1</v>
      </c>
      <c r="H95" s="5" t="s">
        <v>11</v>
      </c>
      <c r="I95" s="4" t="s">
        <v>1</v>
      </c>
      <c r="J95" s="11" t="s">
        <v>0</v>
      </c>
      <c r="K95" s="4" t="s">
        <v>1</v>
      </c>
      <c r="L95" s="5" t="s">
        <v>11</v>
      </c>
      <c r="M95" s="4" t="s">
        <v>1</v>
      </c>
      <c r="N95" s="11" t="s">
        <v>0</v>
      </c>
      <c r="O95" s="4" t="s">
        <v>1</v>
      </c>
      <c r="P95" s="5" t="str">
        <f ca="1">IF(Q94="","","=")</f>
        <v/>
      </c>
      <c r="Q95" s="4" t="s">
        <v>1</v>
      </c>
      <c r="R95" s="4"/>
      <c r="S95" s="4"/>
      <c r="T95" s="4"/>
      <c r="U95" s="4"/>
      <c r="V95" s="4"/>
      <c r="W95" s="4"/>
      <c r="X95" s="4"/>
    </row>
    <row r="96" spans="1:24" x14ac:dyDescent="0.35">
      <c r="A96" s="3">
        <f>A94</f>
        <v>7</v>
      </c>
      <c r="B96" s="3"/>
      <c r="C96" s="1">
        <f ca="1">VLOOKUP($A94,Daten!$A$79:$V$93,11,FALSE)</f>
        <v>81</v>
      </c>
      <c r="D96" s="2"/>
      <c r="E96" s="1">
        <f ca="1">VLOOKUP($A94,Daten!$A$79:$V$93,13,FALSE)</f>
        <v>9</v>
      </c>
      <c r="F96" s="3"/>
      <c r="G96" s="1">
        <f ca="1">VLOOKUP($A94,Daten!$A$79:$V$93,4,FALSE)</f>
        <v>9</v>
      </c>
      <c r="H96" s="2"/>
      <c r="I96" s="1">
        <f ca="1">VLOOKUP($A94,Daten!$A$79:$V$93,6,FALSE)</f>
        <v>1</v>
      </c>
      <c r="J96" s="3"/>
      <c r="K96" s="1">
        <f ca="1">VLOOKUP($A94,Daten!$A$79:$V$93,15,FALSE)</f>
        <v>9</v>
      </c>
      <c r="L96" s="2"/>
      <c r="M96" s="1">
        <f ca="1">VLOOKUP($A94,Daten!$A$79:$V$93,17,FALSE)</f>
        <v>9</v>
      </c>
      <c r="N96" s="3"/>
      <c r="O96" s="1">
        <f ca="1">VLOOKUP($A94,Daten!$A$79:$V$93,19,FALSE)</f>
        <v>9</v>
      </c>
      <c r="P96" s="2"/>
      <c r="Q96" s="1" t="str">
        <f ca="1">IF(VLOOKUP($A94,Daten!$A$79:$V$93,22,FALSE)=O96,"",VLOOKUP($A94,Daten!$A$79:$V$93,22,FALSE))</f>
        <v/>
      </c>
      <c r="R96" s="1"/>
      <c r="S96" s="1"/>
      <c r="T96" s="1"/>
      <c r="U96" s="1"/>
      <c r="V96" s="1"/>
      <c r="W96" s="1"/>
      <c r="X96" s="1"/>
    </row>
    <row r="97" spans="1:24" ht="5" customHeight="1" x14ac:dyDescent="0.35">
      <c r="A97" s="3"/>
      <c r="C97" s="1"/>
      <c r="D97" s="1"/>
      <c r="E97" s="1"/>
      <c r="F97" s="3"/>
      <c r="G97" s="1"/>
      <c r="H97" s="1"/>
      <c r="I97" s="1"/>
      <c r="J97" s="3"/>
      <c r="K97" s="1"/>
      <c r="L97" s="1"/>
      <c r="M97" s="1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35">
      <c r="A98" s="3">
        <f>A94+1</f>
        <v>8</v>
      </c>
      <c r="B98" t="str">
        <f>CHAR(A98+96)&amp;") "</f>
        <v xml:space="preserve">h) </v>
      </c>
      <c r="C98" s="1">
        <f ca="1">VLOOKUP($A98,Daten!$A$79:$V$93,10,FALSE)</f>
        <v>20</v>
      </c>
      <c r="D98" s="1"/>
      <c r="E98" s="1">
        <f ca="1">VLOOKUP($A98,Daten!$A$79:$V$93,12,FALSE)</f>
        <v>48</v>
      </c>
      <c r="F98" s="3"/>
      <c r="G98" s="1">
        <f ca="1">VLOOKUP($A98,Daten!$A$79:$V$93,3,FALSE)</f>
        <v>2</v>
      </c>
      <c r="H98" s="1"/>
      <c r="I98" s="1">
        <f ca="1">VLOOKUP($A98,Daten!$A$79:$V$93,5,FALSE)</f>
        <v>8</v>
      </c>
      <c r="J98" s="3"/>
      <c r="K98" s="1">
        <f ca="1">VLOOKUP($A98,Daten!$A$79:$V$93,14,FALSE)</f>
        <v>6</v>
      </c>
      <c r="L98" s="1"/>
      <c r="M98" s="1">
        <f ca="1">VLOOKUP($A98,Daten!$A$79:$V$93,16,FALSE)</f>
        <v>8</v>
      </c>
      <c r="N98" s="3"/>
      <c r="O98" s="1">
        <f ca="1">VLOOKUP($A98,Daten!$A$79:$V$93,18,FALSE)</f>
        <v>14</v>
      </c>
      <c r="P98" s="1"/>
      <c r="Q98" s="1" t="str">
        <f ca="1">IF(VLOOKUP($A98,Daten!$A$79:$V$93,21,FALSE)=O98,"",VLOOKUP($A98,Daten!$A$79:$V$93,21,FALSE))</f>
        <v/>
      </c>
      <c r="R98" s="1"/>
      <c r="S98" s="1"/>
      <c r="T98" s="1"/>
      <c r="U98" s="1"/>
      <c r="V98" s="1"/>
      <c r="W98" s="1"/>
      <c r="X98" s="1"/>
    </row>
    <row r="99" spans="1:24" ht="9" customHeight="1" x14ac:dyDescent="0.35">
      <c r="A99" s="3"/>
      <c r="B99" s="3"/>
      <c r="C99" s="4" t="s">
        <v>1</v>
      </c>
      <c r="D99" s="5" t="s">
        <v>11</v>
      </c>
      <c r="E99" s="4" t="s">
        <v>1</v>
      </c>
      <c r="F99" s="11" t="s">
        <v>0</v>
      </c>
      <c r="G99" s="4" t="s">
        <v>1</v>
      </c>
      <c r="H99" s="5" t="s">
        <v>11</v>
      </c>
      <c r="I99" s="4" t="s">
        <v>1</v>
      </c>
      <c r="J99" s="11" t="s">
        <v>0</v>
      </c>
      <c r="K99" s="4" t="s">
        <v>1</v>
      </c>
      <c r="L99" s="5" t="s">
        <v>11</v>
      </c>
      <c r="M99" s="4" t="s">
        <v>1</v>
      </c>
      <c r="N99" s="11" t="s">
        <v>0</v>
      </c>
      <c r="O99" s="4" t="s">
        <v>1</v>
      </c>
      <c r="P99" s="5" t="str">
        <f ca="1">IF(Q98="","","=")</f>
        <v/>
      </c>
      <c r="Q99" s="4" t="s">
        <v>1</v>
      </c>
      <c r="R99" s="4"/>
      <c r="S99" s="4"/>
      <c r="T99" s="4"/>
      <c r="U99" s="4"/>
      <c r="V99" s="4"/>
      <c r="W99" s="4"/>
      <c r="X99" s="4"/>
    </row>
    <row r="100" spans="1:24" x14ac:dyDescent="0.35">
      <c r="A100" s="3">
        <f>A98</f>
        <v>8</v>
      </c>
      <c r="B100" s="3"/>
      <c r="C100" s="1">
        <f ca="1">VLOOKUP($A98,Daten!$A$79:$V$93,11,FALSE)</f>
        <v>10</v>
      </c>
      <c r="D100" s="2"/>
      <c r="E100" s="1">
        <f ca="1">VLOOKUP($A98,Daten!$A$79:$V$93,13,FALSE)</f>
        <v>18</v>
      </c>
      <c r="F100" s="3"/>
      <c r="G100" s="1">
        <f ca="1">VLOOKUP($A98,Daten!$A$79:$V$93,4,FALSE)</f>
        <v>1</v>
      </c>
      <c r="H100" s="2"/>
      <c r="I100" s="1">
        <f ca="1">VLOOKUP($A98,Daten!$A$79:$V$93,6,FALSE)</f>
        <v>3</v>
      </c>
      <c r="J100" s="3"/>
      <c r="K100" s="1">
        <f ca="1">VLOOKUP($A98,Daten!$A$79:$V$93,15,FALSE)</f>
        <v>3</v>
      </c>
      <c r="L100" s="2"/>
      <c r="M100" s="1">
        <f ca="1">VLOOKUP($A98,Daten!$A$79:$V$93,17,FALSE)</f>
        <v>3</v>
      </c>
      <c r="N100" s="3"/>
      <c r="O100" s="1">
        <f ca="1">VLOOKUP($A98,Daten!$A$79:$V$93,19,FALSE)</f>
        <v>3</v>
      </c>
      <c r="P100" s="2"/>
      <c r="Q100" s="1" t="str">
        <f ca="1">IF(VLOOKUP($A98,Daten!$A$79:$V$93,22,FALSE)=O100,"",VLOOKUP($A98,Daten!$A$79:$V$93,22,FALSE))</f>
        <v/>
      </c>
      <c r="R100" s="1"/>
      <c r="S100" s="1"/>
      <c r="T100" s="1"/>
      <c r="U100" s="1"/>
      <c r="V100" s="1"/>
      <c r="W100" s="1"/>
      <c r="X100" s="1"/>
    </row>
    <row r="101" spans="1:24" ht="5" customHeight="1" x14ac:dyDescent="0.35">
      <c r="A101" s="3"/>
      <c r="C101" s="1"/>
      <c r="D101" s="1"/>
      <c r="E101" s="1"/>
      <c r="F101" s="3"/>
      <c r="G101" s="1"/>
      <c r="H101" s="1"/>
      <c r="I101" s="1"/>
      <c r="J101" s="3"/>
      <c r="K101" s="1"/>
      <c r="L101" s="1"/>
      <c r="M101" s="1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5">
      <c r="A102" s="3">
        <f>A98+1</f>
        <v>9</v>
      </c>
      <c r="B102" t="str">
        <f>CHAR(A102+96)&amp;") "</f>
        <v xml:space="preserve">i) </v>
      </c>
      <c r="C102" s="1">
        <f ca="1">VLOOKUP($A102,Daten!$A$79:$V$93,10,FALSE)</f>
        <v>4</v>
      </c>
      <c r="D102" s="1"/>
      <c r="E102" s="1">
        <f ca="1">VLOOKUP($A102,Daten!$A$79:$V$93,12,FALSE)</f>
        <v>5</v>
      </c>
      <c r="F102" s="3"/>
      <c r="G102" s="1">
        <f ca="1">VLOOKUP($A102,Daten!$A$79:$V$93,3,FALSE)</f>
        <v>1</v>
      </c>
      <c r="H102" s="1"/>
      <c r="I102" s="1">
        <f ca="1">VLOOKUP($A102,Daten!$A$79:$V$93,5,FALSE)</f>
        <v>1</v>
      </c>
      <c r="J102" s="3"/>
      <c r="K102" s="1">
        <f ca="1">VLOOKUP($A102,Daten!$A$79:$V$93,14,FALSE)</f>
        <v>2</v>
      </c>
      <c r="L102" s="1"/>
      <c r="M102" s="1">
        <f ca="1">VLOOKUP($A102,Daten!$A$79:$V$93,16,FALSE)</f>
        <v>1</v>
      </c>
      <c r="N102" s="3"/>
      <c r="O102" s="1">
        <f ca="1">VLOOKUP($A102,Daten!$A$79:$V$93,18,FALSE)</f>
        <v>3</v>
      </c>
      <c r="P102" s="1"/>
      <c r="Q102" s="1" t="str">
        <f ca="1">IF(VLOOKUP($A102,Daten!$A$79:$V$93,21,FALSE)=O102,"",VLOOKUP($A102,Daten!$A$79:$V$93,21,FALSE))</f>
        <v/>
      </c>
      <c r="R102" s="1"/>
      <c r="S102" s="1"/>
      <c r="T102" s="1"/>
      <c r="U102" s="1"/>
      <c r="V102" s="1"/>
      <c r="W102" s="1"/>
      <c r="X102" s="1"/>
    </row>
    <row r="103" spans="1:24" ht="9" customHeight="1" x14ac:dyDescent="0.35">
      <c r="A103" s="3"/>
      <c r="B103" s="3"/>
      <c r="C103" s="4" t="s">
        <v>1</v>
      </c>
      <c r="D103" s="5" t="s">
        <v>11</v>
      </c>
      <c r="E103" s="4" t="s">
        <v>1</v>
      </c>
      <c r="F103" s="11" t="s">
        <v>0</v>
      </c>
      <c r="G103" s="4" t="s">
        <v>1</v>
      </c>
      <c r="H103" s="5" t="s">
        <v>11</v>
      </c>
      <c r="I103" s="4" t="s">
        <v>1</v>
      </c>
      <c r="J103" s="11" t="s">
        <v>0</v>
      </c>
      <c r="K103" s="4" t="s">
        <v>1</v>
      </c>
      <c r="L103" s="5" t="s">
        <v>11</v>
      </c>
      <c r="M103" s="4" t="s">
        <v>1</v>
      </c>
      <c r="N103" s="11" t="s">
        <v>0</v>
      </c>
      <c r="O103" s="4" t="s">
        <v>1</v>
      </c>
      <c r="P103" s="5" t="str">
        <f ca="1">IF(Q102="","","=")</f>
        <v/>
      </c>
      <c r="Q103" s="4" t="s">
        <v>1</v>
      </c>
      <c r="R103" s="4"/>
      <c r="S103" s="4"/>
      <c r="T103" s="4"/>
      <c r="U103" s="4"/>
      <c r="V103" s="4"/>
      <c r="W103" s="4"/>
      <c r="X103" s="4"/>
    </row>
    <row r="104" spans="1:24" x14ac:dyDescent="0.35">
      <c r="A104" s="3">
        <f>A102</f>
        <v>9</v>
      </c>
      <c r="B104" s="3"/>
      <c r="C104" s="1">
        <f ca="1">VLOOKUP($A102,Daten!$A$79:$V$93,11,FALSE)</f>
        <v>4</v>
      </c>
      <c r="D104" s="2"/>
      <c r="E104" s="1">
        <f ca="1">VLOOKUP($A102,Daten!$A$79:$V$93,13,FALSE)</f>
        <v>10</v>
      </c>
      <c r="F104" s="3"/>
      <c r="G104" s="1">
        <f ca="1">VLOOKUP($A102,Daten!$A$79:$V$93,4,FALSE)</f>
        <v>1</v>
      </c>
      <c r="H104" s="2"/>
      <c r="I104" s="1">
        <f ca="1">VLOOKUP($A102,Daten!$A$79:$V$93,6,FALSE)</f>
        <v>2</v>
      </c>
      <c r="J104" s="3"/>
      <c r="K104" s="1">
        <f ca="1">VLOOKUP($A102,Daten!$A$79:$V$93,15,FALSE)</f>
        <v>2</v>
      </c>
      <c r="L104" s="2"/>
      <c r="M104" s="1">
        <f ca="1">VLOOKUP($A102,Daten!$A$79:$V$93,17,FALSE)</f>
        <v>2</v>
      </c>
      <c r="N104" s="3"/>
      <c r="O104" s="1">
        <f ca="1">VLOOKUP($A102,Daten!$A$79:$V$93,19,FALSE)</f>
        <v>2</v>
      </c>
      <c r="P104" s="2"/>
      <c r="Q104" s="1" t="str">
        <f ca="1">IF(VLOOKUP($A102,Daten!$A$79:$V$93,22,FALSE)=O104,"",VLOOKUP($A102,Daten!$A$79:$V$93,22,FALSE))</f>
        <v/>
      </c>
      <c r="R104" s="1"/>
      <c r="S104" s="1"/>
      <c r="T104" s="1"/>
      <c r="U104" s="1"/>
      <c r="V104" s="1"/>
      <c r="W104" s="1"/>
      <c r="X104" s="1"/>
    </row>
    <row r="105" spans="1:24" ht="5" customHeight="1" x14ac:dyDescent="0.35">
      <c r="A105" s="3"/>
      <c r="C105" s="1"/>
      <c r="D105" s="1"/>
      <c r="E105" s="1"/>
      <c r="F105" s="3"/>
      <c r="G105" s="1"/>
      <c r="H105" s="1"/>
      <c r="I105" s="1"/>
      <c r="J105" s="3"/>
      <c r="K105" s="1"/>
      <c r="L105" s="1"/>
      <c r="M105" s="1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5">
      <c r="A106" s="3">
        <f>A102+1</f>
        <v>10</v>
      </c>
      <c r="B106" t="str">
        <f>CHAR(A106+96)&amp;") "</f>
        <v xml:space="preserve">j) </v>
      </c>
      <c r="C106" s="1">
        <f ca="1">VLOOKUP($A106,Daten!$A$79:$V$93,10,FALSE)</f>
        <v>35</v>
      </c>
      <c r="D106" s="1"/>
      <c r="E106" s="1">
        <f ca="1">VLOOKUP($A106,Daten!$A$79:$V$93,12,FALSE)</f>
        <v>6</v>
      </c>
      <c r="F106" s="3"/>
      <c r="G106" s="1">
        <f ca="1">VLOOKUP($A106,Daten!$A$79:$V$93,3,FALSE)</f>
        <v>5</v>
      </c>
      <c r="H106" s="1"/>
      <c r="I106" s="1">
        <f ca="1">VLOOKUP($A106,Daten!$A$79:$V$93,5,FALSE)</f>
        <v>1</v>
      </c>
      <c r="J106" s="3"/>
      <c r="K106" s="1">
        <f ca="1">VLOOKUP($A106,Daten!$A$79:$V$93,14,FALSE)</f>
        <v>5</v>
      </c>
      <c r="L106" s="1"/>
      <c r="M106" s="1">
        <f ca="1">VLOOKUP($A106,Daten!$A$79:$V$93,16,FALSE)</f>
        <v>4</v>
      </c>
      <c r="N106" s="3"/>
      <c r="O106" s="1">
        <f ca="1">VLOOKUP($A106,Daten!$A$79:$V$93,18,FALSE)</f>
        <v>9</v>
      </c>
      <c r="P106" s="1"/>
      <c r="Q106" s="1" t="str">
        <f ca="1">IF(VLOOKUP($A106,Daten!$A$79:$V$93,21,FALSE)=O106,"",VLOOKUP($A106,Daten!$A$79:$V$93,21,FALSE))</f>
        <v/>
      </c>
      <c r="R106" s="1"/>
      <c r="S106" s="1"/>
      <c r="T106" s="1"/>
      <c r="U106" s="1"/>
      <c r="V106" s="1"/>
      <c r="W106" s="1"/>
      <c r="X106" s="1"/>
    </row>
    <row r="107" spans="1:24" ht="9" customHeight="1" x14ac:dyDescent="0.35">
      <c r="A107" s="3"/>
      <c r="B107" s="3"/>
      <c r="C107" s="4" t="s">
        <v>1</v>
      </c>
      <c r="D107" s="5" t="s">
        <v>11</v>
      </c>
      <c r="E107" s="4" t="s">
        <v>1</v>
      </c>
      <c r="F107" s="11" t="s">
        <v>0</v>
      </c>
      <c r="G107" s="4" t="s">
        <v>1</v>
      </c>
      <c r="H107" s="5" t="s">
        <v>11</v>
      </c>
      <c r="I107" s="4" t="s">
        <v>1</v>
      </c>
      <c r="J107" s="11" t="s">
        <v>0</v>
      </c>
      <c r="K107" s="4" t="s">
        <v>1</v>
      </c>
      <c r="L107" s="5" t="s">
        <v>11</v>
      </c>
      <c r="M107" s="4" t="s">
        <v>1</v>
      </c>
      <c r="N107" s="11" t="s">
        <v>0</v>
      </c>
      <c r="O107" s="4" t="s">
        <v>1</v>
      </c>
      <c r="P107" s="5" t="str">
        <f ca="1">IF(Q106="","","=")</f>
        <v/>
      </c>
      <c r="Q107" s="4" t="s">
        <v>1</v>
      </c>
      <c r="R107" s="4"/>
      <c r="S107" s="4"/>
      <c r="T107" s="4"/>
      <c r="U107" s="4"/>
      <c r="V107" s="4"/>
      <c r="W107" s="4"/>
      <c r="X107" s="4"/>
    </row>
    <row r="108" spans="1:24" x14ac:dyDescent="0.35">
      <c r="A108" s="3">
        <f>A106</f>
        <v>10</v>
      </c>
      <c r="B108" s="3"/>
      <c r="C108" s="1">
        <f ca="1">VLOOKUP($A106,Daten!$A$79:$V$93,11,FALSE)</f>
        <v>28</v>
      </c>
      <c r="D108" s="2"/>
      <c r="E108" s="1">
        <f ca="1">VLOOKUP($A106,Daten!$A$79:$V$93,13,FALSE)</f>
        <v>6</v>
      </c>
      <c r="F108" s="3"/>
      <c r="G108" s="1">
        <f ca="1">VLOOKUP($A106,Daten!$A$79:$V$93,4,FALSE)</f>
        <v>4</v>
      </c>
      <c r="H108" s="2"/>
      <c r="I108" s="1">
        <f ca="1">VLOOKUP($A106,Daten!$A$79:$V$93,6,FALSE)</f>
        <v>1</v>
      </c>
      <c r="J108" s="3"/>
      <c r="K108" s="1">
        <f ca="1">VLOOKUP($A106,Daten!$A$79:$V$93,15,FALSE)</f>
        <v>4</v>
      </c>
      <c r="L108" s="2"/>
      <c r="M108" s="1">
        <f ca="1">VLOOKUP($A106,Daten!$A$79:$V$93,17,FALSE)</f>
        <v>4</v>
      </c>
      <c r="N108" s="3"/>
      <c r="O108" s="1">
        <f ca="1">VLOOKUP($A106,Daten!$A$79:$V$93,19,FALSE)</f>
        <v>4</v>
      </c>
      <c r="P108" s="2"/>
      <c r="Q108" s="1" t="str">
        <f ca="1">IF(VLOOKUP($A106,Daten!$A$79:$V$93,22,FALSE)=O108,"",VLOOKUP($A106,Daten!$A$79:$V$93,22,FALSE))</f>
        <v/>
      </c>
      <c r="R108" s="1"/>
      <c r="S108" s="1"/>
      <c r="T108" s="1"/>
      <c r="U108" s="1"/>
      <c r="V108" s="1"/>
      <c r="W108" s="1"/>
      <c r="X108" s="1"/>
    </row>
    <row r="109" spans="1:24" ht="5" customHeight="1" x14ac:dyDescent="0.35">
      <c r="A109" s="3"/>
      <c r="C109" s="1"/>
      <c r="D109" s="1"/>
      <c r="E109" s="1"/>
      <c r="F109" s="3"/>
      <c r="G109" s="1"/>
      <c r="H109" s="1"/>
      <c r="I109" s="1"/>
      <c r="J109" s="3"/>
      <c r="K109" s="1"/>
      <c r="L109" s="1"/>
      <c r="M109" s="1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5">
      <c r="A110" s="3">
        <v>1</v>
      </c>
      <c r="B110" t="str">
        <f>CHAR(A110+106)&amp;") "</f>
        <v xml:space="preserve">k) </v>
      </c>
      <c r="C110" s="1">
        <f ca="1">VLOOKUP($A110,Daten2!$A$79:$AC$93,13,FALSE)</f>
        <v>12</v>
      </c>
      <c r="D110" s="1"/>
      <c r="E110" s="1">
        <f ca="1">VLOOKUP($A110,Daten2!$A$79:$AC$93,15,FALSE)</f>
        <v>10</v>
      </c>
      <c r="F110" s="3"/>
      <c r="G110" s="16">
        <f ca="1">VLOOKUP($A110,Daten2!$A$79:$AC$93,17,FALSE)</f>
        <v>72</v>
      </c>
      <c r="H110" s="16"/>
      <c r="I110" s="16">
        <f ca="1">VLOOKUP($A110,Daten2!$A$79:$AC$93,3,FALSE)</f>
        <v>2</v>
      </c>
      <c r="J110" s="17"/>
      <c r="K110" s="16">
        <f ca="1">VLOOKUP($A110,Daten2!$A$79:$AC$93,5,FALSE)</f>
        <v>2</v>
      </c>
      <c r="L110" s="16"/>
      <c r="M110" s="16">
        <f ca="1">VLOOKUP($A110,Daten2!$A$79:$AC$93,7,FALSE)</f>
        <v>8</v>
      </c>
      <c r="N110" s="17"/>
      <c r="O110" s="16">
        <f ca="1">VLOOKUP($A110,Daten2!$A$79:$AC$93,19,FALSE)</f>
        <v>18</v>
      </c>
      <c r="P110" s="16"/>
      <c r="Q110" s="16">
        <f ca="1">VLOOKUP($A110,Daten2!$A$79:$AC$93,21,FALSE)</f>
        <v>126</v>
      </c>
      <c r="R110" s="16"/>
      <c r="S110" s="16">
        <f ca="1">VLOOKUP($A110,Daten2!$A$79:$AC$93,23,FALSE)</f>
        <v>56</v>
      </c>
      <c r="T110" s="6"/>
      <c r="U110" s="16">
        <f ca="1">VLOOKUP($A110,Daten2!$A$79:$AC$93,25,FALSE)</f>
        <v>200</v>
      </c>
      <c r="V110" s="6"/>
      <c r="W110" s="16" t="str">
        <f ca="1">IF(VLOOKUP($A110,Daten2!$A$79:$AC$93,28,FALSE)=U110,"",VLOOKUP($A110,Daten2!$A$79:$AC$93,28,FALSE))</f>
        <v/>
      </c>
      <c r="X110" s="1"/>
    </row>
    <row r="111" spans="1:24" ht="9" customHeight="1" x14ac:dyDescent="0.35">
      <c r="A111" s="3"/>
      <c r="B111" s="3"/>
      <c r="C111" s="4" t="s">
        <v>21</v>
      </c>
      <c r="D111" s="5" t="s">
        <v>11</v>
      </c>
      <c r="E111" s="4" t="s">
        <v>1</v>
      </c>
      <c r="F111" s="5" t="s">
        <v>11</v>
      </c>
      <c r="G111" s="4" t="s">
        <v>1</v>
      </c>
      <c r="H111" s="11" t="s">
        <v>0</v>
      </c>
      <c r="I111" s="4" t="s">
        <v>1</v>
      </c>
      <c r="J111" s="5" t="s">
        <v>11</v>
      </c>
      <c r="K111" s="4" t="s">
        <v>1</v>
      </c>
      <c r="L111" s="5" t="s">
        <v>11</v>
      </c>
      <c r="M111" s="4" t="s">
        <v>1</v>
      </c>
      <c r="N111" s="11" t="s">
        <v>0</v>
      </c>
      <c r="O111" s="4" t="s">
        <v>1</v>
      </c>
      <c r="P111" s="5" t="s">
        <v>11</v>
      </c>
      <c r="Q111" s="4" t="s">
        <v>1</v>
      </c>
      <c r="R111" s="5" t="s">
        <v>11</v>
      </c>
      <c r="S111" s="4" t="s">
        <v>1</v>
      </c>
      <c r="T111" s="11" t="s">
        <v>0</v>
      </c>
      <c r="U111" s="4" t="s">
        <v>21</v>
      </c>
      <c r="V111" s="11" t="str">
        <f ca="1">IF(W110="","","=")</f>
        <v/>
      </c>
      <c r="W111" s="4" t="s">
        <v>21</v>
      </c>
      <c r="X111" s="4"/>
    </row>
    <row r="112" spans="1:24" x14ac:dyDescent="0.35">
      <c r="A112" s="3">
        <f>A110</f>
        <v>1</v>
      </c>
      <c r="B112" s="3"/>
      <c r="C112" s="1">
        <f ca="1">VLOOKUP($A110,Daten2!$A$79:$V$93,14,FALSE)</f>
        <v>42</v>
      </c>
      <c r="D112" s="2"/>
      <c r="E112" s="1">
        <f ca="1">VLOOKUP($A110,Daten2!$A$79:$AC$93,16,FALSE)</f>
        <v>5</v>
      </c>
      <c r="F112" s="3"/>
      <c r="G112" s="16">
        <f ca="1">VLOOKUP($A110,Daten2!$A$79:$AC$93,18,FALSE)</f>
        <v>81</v>
      </c>
      <c r="H112" s="18"/>
      <c r="I112" s="16">
        <f ca="1">VLOOKUP($A110,Daten2!$A$79:$AC$93,4,FALSE)</f>
        <v>7</v>
      </c>
      <c r="J112" s="17"/>
      <c r="K112" s="16">
        <f ca="1">VLOOKUP($A110,Daten2!$A$79:$AC$93,6,FALSE)</f>
        <v>1</v>
      </c>
      <c r="L112" s="18"/>
      <c r="M112" s="16">
        <f ca="1">VLOOKUP($A110,Daten2!$A$79:$AC$93,8,FALSE)</f>
        <v>9</v>
      </c>
      <c r="N112" s="17"/>
      <c r="O112" s="16">
        <f ca="1">VLOOKUP($A110,Daten2!$A$79:$AC$93,20,FALSE)</f>
        <v>63</v>
      </c>
      <c r="P112" s="18"/>
      <c r="Q112" s="16">
        <f ca="1">VLOOKUP($A110,Daten2!$A$79:$AC$93,22,FALSE)</f>
        <v>63</v>
      </c>
      <c r="R112" s="16"/>
      <c r="S112" s="16">
        <f ca="1">VLOOKUP($A110,Daten2!$A$79:$AC$93,24,FALSE)</f>
        <v>63</v>
      </c>
      <c r="T112" s="16"/>
      <c r="U112" s="16">
        <f ca="1">VLOOKUP($A110,Daten2!$A$79:$AC$93,26,FALSE)</f>
        <v>63</v>
      </c>
      <c r="V112" s="6"/>
      <c r="W112" s="16" t="str">
        <f ca="1">IF(VLOOKUP($A110,Daten2!$A$79:$AC$93,29,FALSE)=U112,"",VLOOKUP($A110,Daten2!$A$79:$AC$93,29,FALSE))</f>
        <v/>
      </c>
      <c r="X112" s="1"/>
    </row>
    <row r="113" spans="1:24" ht="5" customHeight="1" x14ac:dyDescent="0.35">
      <c r="A113" s="3"/>
      <c r="C113" s="1"/>
      <c r="D113" s="1"/>
      <c r="E113" s="1"/>
      <c r="F113" s="3"/>
      <c r="G113" s="1"/>
      <c r="H113" s="1"/>
      <c r="I113" s="1"/>
      <c r="J113" s="3"/>
      <c r="K113" s="1"/>
      <c r="L113" s="1"/>
      <c r="M113" s="1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5">
      <c r="A114" s="3">
        <f>A110+1</f>
        <v>2</v>
      </c>
      <c r="B114" t="str">
        <f>CHAR(A114+106)&amp;") "</f>
        <v xml:space="preserve">l) </v>
      </c>
      <c r="C114" s="1">
        <f ca="1">VLOOKUP($A114,Daten2!$A$79:$AC$93,13,FALSE)</f>
        <v>56</v>
      </c>
      <c r="D114" s="1"/>
      <c r="E114" s="1">
        <f ca="1">VLOOKUP($A114,Daten2!$A$79:$AC$93,15,FALSE)</f>
        <v>21</v>
      </c>
      <c r="F114" s="3"/>
      <c r="G114" s="16">
        <f ca="1">VLOOKUP($A114,Daten2!$A$79:$AC$93,17,FALSE)</f>
        <v>3</v>
      </c>
      <c r="H114" s="16"/>
      <c r="I114" s="16">
        <f ca="1">VLOOKUP($A114,Daten2!$A$79:$AC$93,3,FALSE)</f>
        <v>7</v>
      </c>
      <c r="J114" s="17"/>
      <c r="K114" s="16">
        <f ca="1">VLOOKUP($A114,Daten2!$A$79:$AC$93,5,FALSE)</f>
        <v>7</v>
      </c>
      <c r="L114" s="16"/>
      <c r="M114" s="16">
        <f ca="1">VLOOKUP($A114,Daten2!$A$79:$AC$93,7,FALSE)</f>
        <v>1</v>
      </c>
      <c r="N114" s="17"/>
      <c r="O114" s="16">
        <f ca="1">VLOOKUP($A114,Daten2!$A$79:$AC$93,19,FALSE)</f>
        <v>21</v>
      </c>
      <c r="P114" s="16"/>
      <c r="Q114" s="16">
        <f ca="1">VLOOKUP($A114,Daten2!$A$79:$AC$93,21,FALSE)</f>
        <v>105</v>
      </c>
      <c r="R114" s="16"/>
      <c r="S114" s="16">
        <f ca="1">VLOOKUP($A114,Daten2!$A$79:$AC$93,23,FALSE)</f>
        <v>10</v>
      </c>
      <c r="T114" s="6"/>
      <c r="U114" s="16">
        <f ca="1">VLOOKUP($A114,Daten2!$A$79:$AC$93,25,FALSE)</f>
        <v>136</v>
      </c>
      <c r="V114" s="6"/>
      <c r="W114" s="16">
        <f ca="1">IF(VLOOKUP($A114,Daten2!$A$79:$AC$93,28,FALSE)=U114,"",VLOOKUP($A114,Daten2!$A$79:$AC$93,28,FALSE))</f>
        <v>68</v>
      </c>
      <c r="X114" s="1"/>
    </row>
    <row r="115" spans="1:24" ht="9" customHeight="1" x14ac:dyDescent="0.35">
      <c r="A115" s="3"/>
      <c r="B115" s="3"/>
      <c r="C115" s="4" t="s">
        <v>21</v>
      </c>
      <c r="D115" s="5" t="s">
        <v>11</v>
      </c>
      <c r="E115" s="4" t="s">
        <v>1</v>
      </c>
      <c r="F115" s="5" t="s">
        <v>11</v>
      </c>
      <c r="G115" s="4" t="s">
        <v>1</v>
      </c>
      <c r="H115" s="11" t="s">
        <v>0</v>
      </c>
      <c r="I115" s="4" t="s">
        <v>1</v>
      </c>
      <c r="J115" s="5" t="s">
        <v>11</v>
      </c>
      <c r="K115" s="4" t="s">
        <v>1</v>
      </c>
      <c r="L115" s="5" t="s">
        <v>11</v>
      </c>
      <c r="M115" s="4" t="s">
        <v>1</v>
      </c>
      <c r="N115" s="11" t="s">
        <v>0</v>
      </c>
      <c r="O115" s="4" t="s">
        <v>1</v>
      </c>
      <c r="P115" s="5" t="s">
        <v>11</v>
      </c>
      <c r="Q115" s="4" t="s">
        <v>1</v>
      </c>
      <c r="R115" s="5" t="s">
        <v>11</v>
      </c>
      <c r="S115" s="4" t="s">
        <v>1</v>
      </c>
      <c r="T115" s="11" t="s">
        <v>0</v>
      </c>
      <c r="U115" s="4" t="s">
        <v>21</v>
      </c>
      <c r="V115" s="11" t="str">
        <f ca="1">IF(W114="","","=")</f>
        <v>=</v>
      </c>
      <c r="W115" s="4" t="s">
        <v>21</v>
      </c>
      <c r="X115" s="4"/>
    </row>
    <row r="116" spans="1:24" x14ac:dyDescent="0.35">
      <c r="A116" s="3">
        <f>A114</f>
        <v>2</v>
      </c>
      <c r="B116" s="3"/>
      <c r="C116" s="1">
        <f ca="1">VLOOKUP($A114,Daten2!$A$79:$V$93,14,FALSE)</f>
        <v>80</v>
      </c>
      <c r="D116" s="2"/>
      <c r="E116" s="1">
        <f ca="1">VLOOKUP($A114,Daten2!$A$79:$AC$93,16,FALSE)</f>
        <v>6</v>
      </c>
      <c r="F116" s="3"/>
      <c r="G116" s="16">
        <f ca="1">VLOOKUP($A114,Daten2!$A$79:$AC$93,18,FALSE)</f>
        <v>9</v>
      </c>
      <c r="H116" s="18"/>
      <c r="I116" s="16">
        <f ca="1">VLOOKUP($A114,Daten2!$A$79:$AC$93,4,FALSE)</f>
        <v>10</v>
      </c>
      <c r="J116" s="17"/>
      <c r="K116" s="16">
        <f ca="1">VLOOKUP($A114,Daten2!$A$79:$AC$93,6,FALSE)</f>
        <v>2</v>
      </c>
      <c r="L116" s="18"/>
      <c r="M116" s="16">
        <f ca="1">VLOOKUP($A114,Daten2!$A$79:$AC$93,8,FALSE)</f>
        <v>3</v>
      </c>
      <c r="N116" s="17"/>
      <c r="O116" s="16">
        <f ca="1">VLOOKUP($A114,Daten2!$A$79:$AC$93,20,FALSE)</f>
        <v>30</v>
      </c>
      <c r="P116" s="18"/>
      <c r="Q116" s="16">
        <f ca="1">VLOOKUP($A114,Daten2!$A$79:$AC$93,22,FALSE)</f>
        <v>30</v>
      </c>
      <c r="R116" s="16"/>
      <c r="S116" s="16">
        <f ca="1">VLOOKUP($A114,Daten2!$A$79:$AC$93,24,FALSE)</f>
        <v>30</v>
      </c>
      <c r="T116" s="16"/>
      <c r="U116" s="16">
        <f ca="1">VLOOKUP($A114,Daten2!$A$79:$AC$93,26,FALSE)</f>
        <v>30</v>
      </c>
      <c r="V116" s="6"/>
      <c r="W116" s="16">
        <f ca="1">IF(VLOOKUP($A114,Daten2!$A$79:$AC$93,29,FALSE)=U116,"",VLOOKUP($A114,Daten2!$A$79:$AC$93,29,FALSE))</f>
        <v>15</v>
      </c>
      <c r="X116" s="1"/>
    </row>
    <row r="117" spans="1:24" ht="5" customHeight="1" x14ac:dyDescent="0.35">
      <c r="A117" s="3"/>
      <c r="C117" s="1"/>
      <c r="D117" s="1"/>
      <c r="E117" s="1"/>
      <c r="F117" s="3"/>
      <c r="G117" s="1"/>
      <c r="H117" s="1"/>
      <c r="I117" s="1"/>
      <c r="J117" s="3"/>
      <c r="K117" s="1"/>
      <c r="L117" s="1"/>
      <c r="M117" s="1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5">
      <c r="A118" s="3">
        <f>A114+1</f>
        <v>3</v>
      </c>
      <c r="B118" t="str">
        <f>CHAR(A118+106)&amp;") "</f>
        <v xml:space="preserve">m) </v>
      </c>
      <c r="C118" s="1">
        <f ca="1">VLOOKUP($A118,Daten2!$A$79:$AC$93,13,FALSE)</f>
        <v>45</v>
      </c>
      <c r="D118" s="1"/>
      <c r="E118" s="1">
        <f ca="1">VLOOKUP($A118,Daten2!$A$79:$AC$93,15,FALSE)</f>
        <v>27</v>
      </c>
      <c r="F118" s="3"/>
      <c r="G118" s="16">
        <f ca="1">VLOOKUP($A118,Daten2!$A$79:$AC$93,17,FALSE)</f>
        <v>24</v>
      </c>
      <c r="H118" s="16"/>
      <c r="I118" s="16">
        <f ca="1">VLOOKUP($A118,Daten2!$A$79:$AC$93,3,FALSE)</f>
        <v>9</v>
      </c>
      <c r="J118" s="17"/>
      <c r="K118" s="16">
        <f ca="1">VLOOKUP($A118,Daten2!$A$79:$AC$93,5,FALSE)</f>
        <v>3</v>
      </c>
      <c r="L118" s="16"/>
      <c r="M118" s="16">
        <f ca="1">VLOOKUP($A118,Daten2!$A$79:$AC$93,7,FALSE)</f>
        <v>3</v>
      </c>
      <c r="N118" s="17"/>
      <c r="O118" s="16">
        <f ca="1">VLOOKUP($A118,Daten2!$A$79:$AC$93,19,FALSE)</f>
        <v>36</v>
      </c>
      <c r="P118" s="16"/>
      <c r="Q118" s="16">
        <f ca="1">VLOOKUP($A118,Daten2!$A$79:$AC$93,21,FALSE)</f>
        <v>3</v>
      </c>
      <c r="R118" s="16"/>
      <c r="S118" s="16">
        <f ca="1">VLOOKUP($A118,Daten2!$A$79:$AC$93,23,FALSE)</f>
        <v>12</v>
      </c>
      <c r="T118" s="6"/>
      <c r="U118" s="16">
        <f ca="1">VLOOKUP($A118,Daten2!$A$79:$AC$93,25,FALSE)</f>
        <v>51</v>
      </c>
      <c r="V118" s="6"/>
      <c r="W118" s="16" t="str">
        <f ca="1">IF(VLOOKUP($A118,Daten2!$A$79:$AC$93,28,FALSE)=U118,"",VLOOKUP($A118,Daten2!$A$79:$AC$93,28,FALSE))</f>
        <v/>
      </c>
      <c r="X118" s="1"/>
    </row>
    <row r="119" spans="1:24" ht="9" customHeight="1" x14ac:dyDescent="0.35">
      <c r="A119" s="3"/>
      <c r="B119" s="3"/>
      <c r="C119" s="4" t="s">
        <v>21</v>
      </c>
      <c r="D119" s="5" t="s">
        <v>11</v>
      </c>
      <c r="E119" s="4" t="s">
        <v>1</v>
      </c>
      <c r="F119" s="5" t="s">
        <v>11</v>
      </c>
      <c r="G119" s="4" t="s">
        <v>1</v>
      </c>
      <c r="H119" s="11" t="s">
        <v>0</v>
      </c>
      <c r="I119" s="4" t="s">
        <v>1</v>
      </c>
      <c r="J119" s="5" t="s">
        <v>11</v>
      </c>
      <c r="K119" s="4" t="s">
        <v>1</v>
      </c>
      <c r="L119" s="5" t="s">
        <v>11</v>
      </c>
      <c r="M119" s="4" t="s">
        <v>1</v>
      </c>
      <c r="N119" s="11" t="s">
        <v>0</v>
      </c>
      <c r="O119" s="4" t="s">
        <v>1</v>
      </c>
      <c r="P119" s="5" t="s">
        <v>11</v>
      </c>
      <c r="Q119" s="4" t="s">
        <v>1</v>
      </c>
      <c r="R119" s="5" t="s">
        <v>11</v>
      </c>
      <c r="S119" s="4" t="s">
        <v>1</v>
      </c>
      <c r="T119" s="11" t="s">
        <v>0</v>
      </c>
      <c r="U119" s="4" t="s">
        <v>21</v>
      </c>
      <c r="V119" s="11" t="str">
        <f ca="1">IF(W118="","","=")</f>
        <v/>
      </c>
      <c r="W119" s="4" t="s">
        <v>21</v>
      </c>
      <c r="X119" s="4"/>
    </row>
    <row r="120" spans="1:24" x14ac:dyDescent="0.35">
      <c r="A120" s="3">
        <f>A118</f>
        <v>3</v>
      </c>
      <c r="B120" s="3"/>
      <c r="C120" s="1">
        <f ca="1">VLOOKUP($A118,Daten2!$A$79:$V$93,14,FALSE)</f>
        <v>10</v>
      </c>
      <c r="D120" s="2"/>
      <c r="E120" s="1">
        <f ca="1">VLOOKUP($A118,Daten2!$A$79:$AC$93,16,FALSE)</f>
        <v>72</v>
      </c>
      <c r="F120" s="3"/>
      <c r="G120" s="16">
        <f ca="1">VLOOKUP($A118,Daten2!$A$79:$AC$93,18,FALSE)</f>
        <v>16</v>
      </c>
      <c r="H120" s="18"/>
      <c r="I120" s="16">
        <f ca="1">VLOOKUP($A118,Daten2!$A$79:$AC$93,4,FALSE)</f>
        <v>2</v>
      </c>
      <c r="J120" s="17"/>
      <c r="K120" s="16">
        <f ca="1">VLOOKUP($A118,Daten2!$A$79:$AC$93,6,FALSE)</f>
        <v>8</v>
      </c>
      <c r="L120" s="18"/>
      <c r="M120" s="16">
        <f ca="1">VLOOKUP($A118,Daten2!$A$79:$AC$93,8,FALSE)</f>
        <v>2</v>
      </c>
      <c r="N120" s="17"/>
      <c r="O120" s="16">
        <f ca="1">VLOOKUP($A118,Daten2!$A$79:$AC$93,20,FALSE)</f>
        <v>8</v>
      </c>
      <c r="P120" s="18"/>
      <c r="Q120" s="16">
        <f ca="1">VLOOKUP($A118,Daten2!$A$79:$AC$93,22,FALSE)</f>
        <v>8</v>
      </c>
      <c r="R120" s="16"/>
      <c r="S120" s="16">
        <f ca="1">VLOOKUP($A118,Daten2!$A$79:$AC$93,24,FALSE)</f>
        <v>8</v>
      </c>
      <c r="T120" s="16"/>
      <c r="U120" s="16">
        <f ca="1">VLOOKUP($A118,Daten2!$A$79:$AC$93,26,FALSE)</f>
        <v>8</v>
      </c>
      <c r="V120" s="6"/>
      <c r="W120" s="16" t="str">
        <f ca="1">IF(VLOOKUP($A118,Daten2!$A$79:$AC$93,29,FALSE)=U120,"",VLOOKUP($A118,Daten2!$A$79:$AC$93,29,FALSE))</f>
        <v/>
      </c>
      <c r="X120" s="1"/>
    </row>
    <row r="121" spans="1:24" ht="5" customHeight="1" x14ac:dyDescent="0.35">
      <c r="A121" s="3"/>
      <c r="C121" s="1"/>
      <c r="D121" s="1"/>
      <c r="E121" s="1"/>
      <c r="F121" s="3"/>
      <c r="G121" s="1"/>
      <c r="H121" s="1"/>
      <c r="I121" s="1"/>
      <c r="J121" s="3"/>
      <c r="K121" s="1"/>
      <c r="L121" s="1"/>
      <c r="M121" s="1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5">
      <c r="A122" s="3">
        <f>A118+1</f>
        <v>4</v>
      </c>
      <c r="B122" t="str">
        <f>CHAR(A122+106)&amp;") "</f>
        <v xml:space="preserve">n) </v>
      </c>
      <c r="C122" s="1">
        <f ca="1">VLOOKUP($A122,Daten2!$A$79:$AC$93,13,FALSE)</f>
        <v>10</v>
      </c>
      <c r="D122" s="1"/>
      <c r="E122" s="1">
        <f ca="1">VLOOKUP($A122,Daten2!$A$79:$AC$93,15,FALSE)</f>
        <v>72</v>
      </c>
      <c r="F122" s="3"/>
      <c r="G122" s="16">
        <f ca="1">VLOOKUP($A122,Daten2!$A$79:$AC$93,17,FALSE)</f>
        <v>49</v>
      </c>
      <c r="H122" s="16"/>
      <c r="I122" s="16">
        <f ca="1">VLOOKUP($A122,Daten2!$A$79:$AC$93,3,FALSE)</f>
        <v>5</v>
      </c>
      <c r="J122" s="17"/>
      <c r="K122" s="16">
        <f ca="1">VLOOKUP($A122,Daten2!$A$79:$AC$93,5,FALSE)</f>
        <v>9</v>
      </c>
      <c r="L122" s="16"/>
      <c r="M122" s="16">
        <f ca="1">VLOOKUP($A122,Daten2!$A$79:$AC$93,7,FALSE)</f>
        <v>7</v>
      </c>
      <c r="N122" s="17"/>
      <c r="O122" s="16">
        <f ca="1">VLOOKUP($A122,Daten2!$A$79:$AC$93,19,FALSE)</f>
        <v>5</v>
      </c>
      <c r="P122" s="16"/>
      <c r="Q122" s="16">
        <f ca="1">VLOOKUP($A122,Daten2!$A$79:$AC$93,21,FALSE)</f>
        <v>9</v>
      </c>
      <c r="R122" s="16"/>
      <c r="S122" s="16">
        <f ca="1">VLOOKUP($A122,Daten2!$A$79:$AC$93,23,FALSE)</f>
        <v>14</v>
      </c>
      <c r="T122" s="6"/>
      <c r="U122" s="16">
        <f ca="1">VLOOKUP($A122,Daten2!$A$79:$AC$93,25,FALSE)</f>
        <v>28</v>
      </c>
      <c r="V122" s="6"/>
      <c r="W122" s="16">
        <f ca="1">IF(VLOOKUP($A122,Daten2!$A$79:$AC$93,28,FALSE)=U122,"",VLOOKUP($A122,Daten2!$A$79:$AC$93,28,FALSE))</f>
        <v>7</v>
      </c>
      <c r="X122" s="1"/>
    </row>
    <row r="123" spans="1:24" ht="9" customHeight="1" x14ac:dyDescent="0.35">
      <c r="A123" s="3"/>
      <c r="B123" s="3"/>
      <c r="C123" s="4" t="s">
        <v>21</v>
      </c>
      <c r="D123" s="5" t="s">
        <v>11</v>
      </c>
      <c r="E123" s="4" t="s">
        <v>1</v>
      </c>
      <c r="F123" s="5" t="s">
        <v>11</v>
      </c>
      <c r="G123" s="4" t="s">
        <v>1</v>
      </c>
      <c r="H123" s="11" t="s">
        <v>0</v>
      </c>
      <c r="I123" s="4" t="s">
        <v>1</v>
      </c>
      <c r="J123" s="5" t="s">
        <v>11</v>
      </c>
      <c r="K123" s="4" t="s">
        <v>1</v>
      </c>
      <c r="L123" s="5" t="s">
        <v>11</v>
      </c>
      <c r="M123" s="4" t="s">
        <v>1</v>
      </c>
      <c r="N123" s="11" t="s">
        <v>0</v>
      </c>
      <c r="O123" s="4" t="s">
        <v>1</v>
      </c>
      <c r="P123" s="5" t="s">
        <v>11</v>
      </c>
      <c r="Q123" s="4" t="s">
        <v>1</v>
      </c>
      <c r="R123" s="5" t="s">
        <v>11</v>
      </c>
      <c r="S123" s="4" t="s">
        <v>1</v>
      </c>
      <c r="T123" s="11" t="s">
        <v>0</v>
      </c>
      <c r="U123" s="4" t="s">
        <v>21</v>
      </c>
      <c r="V123" s="11" t="str">
        <f ca="1">IF(W122="","","=")</f>
        <v>=</v>
      </c>
      <c r="W123" s="4" t="s">
        <v>21</v>
      </c>
      <c r="X123" s="4"/>
    </row>
    <row r="124" spans="1:24" x14ac:dyDescent="0.35">
      <c r="A124" s="3">
        <f>A122</f>
        <v>4</v>
      </c>
      <c r="B124" s="3"/>
      <c r="C124" s="1">
        <f ca="1">VLOOKUP($A122,Daten2!$A$79:$V$93,14,FALSE)</f>
        <v>16</v>
      </c>
      <c r="D124" s="2"/>
      <c r="E124" s="1">
        <f ca="1">VLOOKUP($A122,Daten2!$A$79:$AC$93,16,FALSE)</f>
        <v>64</v>
      </c>
      <c r="F124" s="3"/>
      <c r="G124" s="16">
        <f ca="1">VLOOKUP($A122,Daten2!$A$79:$AC$93,18,FALSE)</f>
        <v>28</v>
      </c>
      <c r="H124" s="18"/>
      <c r="I124" s="16">
        <f ca="1">VLOOKUP($A122,Daten2!$A$79:$AC$93,4,FALSE)</f>
        <v>8</v>
      </c>
      <c r="J124" s="17"/>
      <c r="K124" s="16">
        <f ca="1">VLOOKUP($A122,Daten2!$A$79:$AC$93,6,FALSE)</f>
        <v>8</v>
      </c>
      <c r="L124" s="18"/>
      <c r="M124" s="16">
        <f ca="1">VLOOKUP($A122,Daten2!$A$79:$AC$93,8,FALSE)</f>
        <v>4</v>
      </c>
      <c r="N124" s="17"/>
      <c r="O124" s="16">
        <f ca="1">VLOOKUP($A122,Daten2!$A$79:$AC$93,20,FALSE)</f>
        <v>8</v>
      </c>
      <c r="P124" s="18"/>
      <c r="Q124" s="16">
        <f ca="1">VLOOKUP($A122,Daten2!$A$79:$AC$93,22,FALSE)</f>
        <v>8</v>
      </c>
      <c r="R124" s="16"/>
      <c r="S124" s="16">
        <f ca="1">VLOOKUP($A122,Daten2!$A$79:$AC$93,24,FALSE)</f>
        <v>8</v>
      </c>
      <c r="T124" s="16"/>
      <c r="U124" s="16">
        <f ca="1">VLOOKUP($A122,Daten2!$A$79:$AC$93,26,FALSE)</f>
        <v>8</v>
      </c>
      <c r="V124" s="6"/>
      <c r="W124" s="16">
        <f ca="1">IF(VLOOKUP($A122,Daten2!$A$79:$AC$93,29,FALSE)=U124,"",VLOOKUP($A122,Daten2!$A$79:$AC$93,29,FALSE))</f>
        <v>2</v>
      </c>
      <c r="X124" s="1"/>
    </row>
    <row r="125" spans="1:24" ht="5" customHeight="1" x14ac:dyDescent="0.35">
      <c r="A125" s="3"/>
      <c r="C125" s="1"/>
      <c r="D125" s="1"/>
      <c r="E125" s="1"/>
      <c r="F125" s="3"/>
      <c r="G125" s="1"/>
      <c r="H125" s="1"/>
      <c r="I125" s="1"/>
      <c r="J125" s="3"/>
      <c r="K125" s="1"/>
      <c r="L125" s="1"/>
      <c r="M125" s="1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5">
      <c r="A126" s="3">
        <f>A122+1</f>
        <v>5</v>
      </c>
      <c r="B126" t="str">
        <f>CHAR(A126+106)&amp;") "</f>
        <v xml:space="preserve">o) </v>
      </c>
      <c r="C126" s="1">
        <f ca="1">VLOOKUP($A126,Daten2!$A$79:$AC$93,13,FALSE)</f>
        <v>14</v>
      </c>
      <c r="D126" s="1"/>
      <c r="E126" s="1">
        <f ca="1">VLOOKUP($A126,Daten2!$A$79:$AC$93,15,FALSE)</f>
        <v>20</v>
      </c>
      <c r="F126" s="3"/>
      <c r="G126" s="16">
        <f ca="1">VLOOKUP($A126,Daten2!$A$79:$AC$93,17,FALSE)</f>
        <v>14</v>
      </c>
      <c r="H126" s="16"/>
      <c r="I126" s="16">
        <f ca="1">VLOOKUP($A126,Daten2!$A$79:$AC$93,3,FALSE)</f>
        <v>2</v>
      </c>
      <c r="J126" s="17"/>
      <c r="K126" s="16">
        <f ca="1">VLOOKUP($A126,Daten2!$A$79:$AC$93,5,FALSE)</f>
        <v>2</v>
      </c>
      <c r="L126" s="16"/>
      <c r="M126" s="16">
        <f ca="1">VLOOKUP($A126,Daten2!$A$79:$AC$93,7,FALSE)</f>
        <v>2</v>
      </c>
      <c r="N126" s="17"/>
      <c r="O126" s="16">
        <f ca="1">VLOOKUP($A126,Daten2!$A$79:$AC$93,19,FALSE)</f>
        <v>2</v>
      </c>
      <c r="P126" s="16"/>
      <c r="Q126" s="16">
        <f ca="1">VLOOKUP($A126,Daten2!$A$79:$AC$93,21,FALSE)</f>
        <v>10</v>
      </c>
      <c r="R126" s="16"/>
      <c r="S126" s="16">
        <f ca="1">VLOOKUP($A126,Daten2!$A$79:$AC$93,23,FALSE)</f>
        <v>2</v>
      </c>
      <c r="T126" s="6"/>
      <c r="U126" s="16">
        <f ca="1">VLOOKUP($A126,Daten2!$A$79:$AC$93,25,FALSE)</f>
        <v>14</v>
      </c>
      <c r="V126" s="6"/>
      <c r="W126" s="16" t="str">
        <f ca="1">IF(VLOOKUP($A126,Daten2!$A$79:$AC$93,28,FALSE)=U126,"",VLOOKUP($A126,Daten2!$A$79:$AC$93,28,FALSE))</f>
        <v/>
      </c>
      <c r="X126" s="1"/>
    </row>
    <row r="127" spans="1:24" ht="9" customHeight="1" x14ac:dyDescent="0.35">
      <c r="A127" s="3"/>
      <c r="B127" s="3"/>
      <c r="C127" s="4" t="s">
        <v>21</v>
      </c>
      <c r="D127" s="5" t="s">
        <v>11</v>
      </c>
      <c r="E127" s="4" t="s">
        <v>1</v>
      </c>
      <c r="F127" s="5" t="s">
        <v>11</v>
      </c>
      <c r="G127" s="4" t="s">
        <v>1</v>
      </c>
      <c r="H127" s="11" t="s">
        <v>0</v>
      </c>
      <c r="I127" s="4" t="s">
        <v>1</v>
      </c>
      <c r="J127" s="5" t="s">
        <v>11</v>
      </c>
      <c r="K127" s="4" t="s">
        <v>1</v>
      </c>
      <c r="L127" s="5" t="s">
        <v>11</v>
      </c>
      <c r="M127" s="4" t="s">
        <v>1</v>
      </c>
      <c r="N127" s="11" t="s">
        <v>0</v>
      </c>
      <c r="O127" s="4" t="s">
        <v>1</v>
      </c>
      <c r="P127" s="5" t="s">
        <v>11</v>
      </c>
      <c r="Q127" s="4" t="s">
        <v>1</v>
      </c>
      <c r="R127" s="5" t="s">
        <v>11</v>
      </c>
      <c r="S127" s="4" t="s">
        <v>1</v>
      </c>
      <c r="T127" s="11" t="s">
        <v>0</v>
      </c>
      <c r="U127" s="4" t="s">
        <v>21</v>
      </c>
      <c r="V127" s="11" t="str">
        <f ca="1">IF(W126="","","=")</f>
        <v/>
      </c>
      <c r="W127" s="4" t="s">
        <v>21</v>
      </c>
      <c r="X127" s="4"/>
    </row>
    <row r="128" spans="1:24" x14ac:dyDescent="0.35">
      <c r="A128" s="3">
        <f>A126</f>
        <v>5</v>
      </c>
      <c r="B128" s="3"/>
      <c r="C128" s="1">
        <f ca="1">VLOOKUP($A126,Daten2!$A$79:$V$93,14,FALSE)</f>
        <v>35</v>
      </c>
      <c r="D128" s="2"/>
      <c r="E128" s="1">
        <f ca="1">VLOOKUP($A126,Daten2!$A$79:$AC$93,16,FALSE)</f>
        <v>10</v>
      </c>
      <c r="F128" s="3"/>
      <c r="G128" s="16">
        <f ca="1">VLOOKUP($A126,Daten2!$A$79:$AC$93,18,FALSE)</f>
        <v>35</v>
      </c>
      <c r="H128" s="18"/>
      <c r="I128" s="16">
        <f ca="1">VLOOKUP($A126,Daten2!$A$79:$AC$93,4,FALSE)</f>
        <v>5</v>
      </c>
      <c r="J128" s="17"/>
      <c r="K128" s="16">
        <f ca="1">VLOOKUP($A126,Daten2!$A$79:$AC$93,6,FALSE)</f>
        <v>1</v>
      </c>
      <c r="L128" s="18"/>
      <c r="M128" s="16">
        <f ca="1">VLOOKUP($A126,Daten2!$A$79:$AC$93,8,FALSE)</f>
        <v>5</v>
      </c>
      <c r="N128" s="17"/>
      <c r="O128" s="16">
        <f ca="1">VLOOKUP($A126,Daten2!$A$79:$AC$93,20,FALSE)</f>
        <v>5</v>
      </c>
      <c r="P128" s="18"/>
      <c r="Q128" s="16">
        <f ca="1">VLOOKUP($A126,Daten2!$A$79:$AC$93,22,FALSE)</f>
        <v>5</v>
      </c>
      <c r="R128" s="16"/>
      <c r="S128" s="16">
        <f ca="1">VLOOKUP($A126,Daten2!$A$79:$AC$93,24,FALSE)</f>
        <v>5</v>
      </c>
      <c r="T128" s="16"/>
      <c r="U128" s="16">
        <f ca="1">VLOOKUP($A126,Daten2!$A$79:$AC$93,26,FALSE)</f>
        <v>5</v>
      </c>
      <c r="V128" s="6"/>
      <c r="W128" s="16" t="str">
        <f ca="1">IF(VLOOKUP($A126,Daten2!$A$79:$AC$93,29,FALSE)=U128,"",VLOOKUP($A126,Daten2!$A$79:$AC$93,29,FALSE))</f>
        <v/>
      </c>
      <c r="X128" s="1"/>
    </row>
  </sheetData>
  <mergeCells count="2">
    <mergeCell ref="A65:Y65"/>
    <mergeCell ref="A1:Y1"/>
  </mergeCells>
  <pageMargins left="0.62992125984251968" right="0.23622047244094488" top="0.55118110236220474" bottom="0.55118110236220474" header="0.31496062992125984" footer="0.31496062992125984"/>
  <pageSetup paperSize="9" orientation="portrait" horizontalDpi="300" verticalDpi="300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3"/>
  <sheetViews>
    <sheetView topLeftCell="A89" workbookViewId="0">
      <selection activeCell="A97" sqref="A97:XFD113"/>
    </sheetView>
  </sheetViews>
  <sheetFormatPr baseColWidth="10" defaultRowHeight="14.5" x14ac:dyDescent="0.35"/>
  <cols>
    <col min="10" max="20" width="6.08984375" customWidth="1"/>
    <col min="21" max="22" width="5.1796875" customWidth="1"/>
  </cols>
  <sheetData>
    <row r="1" spans="1:8" x14ac:dyDescent="0.35">
      <c r="A1" t="s">
        <v>5</v>
      </c>
    </row>
    <row r="3" spans="1:8" x14ac:dyDescent="0.35">
      <c r="C3" t="s">
        <v>2</v>
      </c>
      <c r="D3" t="s">
        <v>3</v>
      </c>
      <c r="E3" t="s">
        <v>4</v>
      </c>
      <c r="F3" t="s">
        <v>2</v>
      </c>
      <c r="G3" t="s">
        <v>3</v>
      </c>
    </row>
    <row r="4" spans="1:8" x14ac:dyDescent="0.35">
      <c r="A4">
        <f ca="1">RANK(B4,$B$4:$B$18)</f>
        <v>15</v>
      </c>
      <c r="B4">
        <f ca="1">RAND()</f>
        <v>1.1198854970327243E-2</v>
      </c>
      <c r="C4">
        <f ca="1">F4*E4</f>
        <v>24</v>
      </c>
      <c r="D4">
        <f ca="1">G4*E4</f>
        <v>27</v>
      </c>
      <c r="E4">
        <f ca="1">ROUND(RAND()*8+2,0)</f>
        <v>3</v>
      </c>
      <c r="F4">
        <f ca="1">ROUND(RAND()*10+2,0)</f>
        <v>8</v>
      </c>
      <c r="G4">
        <f ca="1">IF(H4=F4,F4+1,H4)</f>
        <v>9</v>
      </c>
      <c r="H4">
        <f ca="1">ROUND(RAND()*10+1,0)</f>
        <v>9</v>
      </c>
    </row>
    <row r="5" spans="1:8" x14ac:dyDescent="0.35">
      <c r="A5">
        <f t="shared" ref="A5:A18" ca="1" si="0">RANK(B5,$B$4:$B$18)</f>
        <v>3</v>
      </c>
      <c r="B5">
        <f t="shared" ref="B5:B18" ca="1" si="1">RAND()</f>
        <v>0.58565362432721335</v>
      </c>
      <c r="C5">
        <f t="shared" ref="C5:C18" ca="1" si="2">F5*E5</f>
        <v>12</v>
      </c>
      <c r="D5">
        <f t="shared" ref="D5:D18" ca="1" si="3">G5*E5</f>
        <v>24</v>
      </c>
      <c r="E5">
        <f t="shared" ref="E5:E18" ca="1" si="4">ROUND(RAND()*8+2,0)</f>
        <v>4</v>
      </c>
      <c r="F5">
        <f t="shared" ref="F5:F18" ca="1" si="5">ROUND(RAND()*10+2,0)</f>
        <v>3</v>
      </c>
      <c r="G5">
        <f t="shared" ref="G5:G18" ca="1" si="6">IF(H5=F5,F5+1,H5)</f>
        <v>6</v>
      </c>
      <c r="H5">
        <f t="shared" ref="H5:H18" ca="1" si="7">ROUND(RAND()*10+1,0)</f>
        <v>6</v>
      </c>
    </row>
    <row r="6" spans="1:8" x14ac:dyDescent="0.35">
      <c r="A6">
        <f t="shared" ca="1" si="0"/>
        <v>4</v>
      </c>
      <c r="B6">
        <f t="shared" ca="1" si="1"/>
        <v>0.58369966812280349</v>
      </c>
      <c r="C6">
        <f t="shared" ca="1" si="2"/>
        <v>72</v>
      </c>
      <c r="D6">
        <f t="shared" ca="1" si="3"/>
        <v>81</v>
      </c>
      <c r="E6">
        <f t="shared" ca="1" si="4"/>
        <v>9</v>
      </c>
      <c r="F6">
        <f t="shared" ca="1" si="5"/>
        <v>8</v>
      </c>
      <c r="G6">
        <f t="shared" ca="1" si="6"/>
        <v>9</v>
      </c>
      <c r="H6">
        <f t="shared" ca="1" si="7"/>
        <v>8</v>
      </c>
    </row>
    <row r="7" spans="1:8" x14ac:dyDescent="0.35">
      <c r="A7">
        <f t="shared" ca="1" si="0"/>
        <v>1</v>
      </c>
      <c r="B7">
        <f t="shared" ca="1" si="1"/>
        <v>0.95899893426272986</v>
      </c>
      <c r="C7">
        <f t="shared" ca="1" si="2"/>
        <v>9</v>
      </c>
      <c r="D7">
        <f t="shared" ca="1" si="3"/>
        <v>30</v>
      </c>
      <c r="E7">
        <f t="shared" ca="1" si="4"/>
        <v>3</v>
      </c>
      <c r="F7">
        <f t="shared" ca="1" si="5"/>
        <v>3</v>
      </c>
      <c r="G7">
        <f t="shared" ca="1" si="6"/>
        <v>10</v>
      </c>
      <c r="H7">
        <f t="shared" ca="1" si="7"/>
        <v>10</v>
      </c>
    </row>
    <row r="8" spans="1:8" x14ac:dyDescent="0.35">
      <c r="A8">
        <f t="shared" ca="1" si="0"/>
        <v>7</v>
      </c>
      <c r="B8">
        <f t="shared" ca="1" si="1"/>
        <v>0.5033152903107333</v>
      </c>
      <c r="C8">
        <f t="shared" ca="1" si="2"/>
        <v>45</v>
      </c>
      <c r="D8">
        <f t="shared" ca="1" si="3"/>
        <v>18</v>
      </c>
      <c r="E8">
        <f t="shared" ca="1" si="4"/>
        <v>9</v>
      </c>
      <c r="F8">
        <f t="shared" ca="1" si="5"/>
        <v>5</v>
      </c>
      <c r="G8">
        <f t="shared" ca="1" si="6"/>
        <v>2</v>
      </c>
      <c r="H8">
        <f t="shared" ca="1" si="7"/>
        <v>2</v>
      </c>
    </row>
    <row r="9" spans="1:8" x14ac:dyDescent="0.35">
      <c r="A9">
        <f t="shared" ca="1" si="0"/>
        <v>12</v>
      </c>
      <c r="B9">
        <f t="shared" ca="1" si="1"/>
        <v>0.2290085685908394</v>
      </c>
      <c r="C9">
        <f t="shared" ca="1" si="2"/>
        <v>40</v>
      </c>
      <c r="D9">
        <f t="shared" ca="1" si="3"/>
        <v>25</v>
      </c>
      <c r="E9">
        <f t="shared" ca="1" si="4"/>
        <v>5</v>
      </c>
      <c r="F9">
        <f t="shared" ca="1" si="5"/>
        <v>8</v>
      </c>
      <c r="G9">
        <f t="shared" ca="1" si="6"/>
        <v>5</v>
      </c>
      <c r="H9">
        <f t="shared" ca="1" si="7"/>
        <v>5</v>
      </c>
    </row>
    <row r="10" spans="1:8" x14ac:dyDescent="0.35">
      <c r="A10">
        <f t="shared" ca="1" si="0"/>
        <v>14</v>
      </c>
      <c r="B10">
        <f t="shared" ca="1" si="1"/>
        <v>3.5005282563397633E-2</v>
      </c>
      <c r="C10">
        <f t="shared" ca="1" si="2"/>
        <v>56</v>
      </c>
      <c r="D10">
        <f t="shared" ca="1" si="3"/>
        <v>88</v>
      </c>
      <c r="E10">
        <f t="shared" ca="1" si="4"/>
        <v>8</v>
      </c>
      <c r="F10">
        <f t="shared" ca="1" si="5"/>
        <v>7</v>
      </c>
      <c r="G10">
        <f t="shared" ca="1" si="6"/>
        <v>11</v>
      </c>
      <c r="H10">
        <f t="shared" ca="1" si="7"/>
        <v>11</v>
      </c>
    </row>
    <row r="11" spans="1:8" x14ac:dyDescent="0.35">
      <c r="A11">
        <f t="shared" ca="1" si="0"/>
        <v>6</v>
      </c>
      <c r="B11">
        <f t="shared" ca="1" si="1"/>
        <v>0.50742870128007278</v>
      </c>
      <c r="C11">
        <f t="shared" ca="1" si="2"/>
        <v>40</v>
      </c>
      <c r="D11">
        <f t="shared" ca="1" si="3"/>
        <v>12</v>
      </c>
      <c r="E11">
        <f t="shared" ca="1" si="4"/>
        <v>4</v>
      </c>
      <c r="F11">
        <f t="shared" ca="1" si="5"/>
        <v>10</v>
      </c>
      <c r="G11">
        <f t="shared" ca="1" si="6"/>
        <v>3</v>
      </c>
      <c r="H11">
        <f t="shared" ca="1" si="7"/>
        <v>3</v>
      </c>
    </row>
    <row r="12" spans="1:8" x14ac:dyDescent="0.35">
      <c r="A12">
        <f t="shared" ca="1" si="0"/>
        <v>9</v>
      </c>
      <c r="B12">
        <f t="shared" ca="1" si="1"/>
        <v>0.40678911131465201</v>
      </c>
      <c r="C12">
        <f t="shared" ca="1" si="2"/>
        <v>55</v>
      </c>
      <c r="D12">
        <f t="shared" ca="1" si="3"/>
        <v>10</v>
      </c>
      <c r="E12">
        <f t="shared" ca="1" si="4"/>
        <v>5</v>
      </c>
      <c r="F12">
        <f t="shared" ca="1" si="5"/>
        <v>11</v>
      </c>
      <c r="G12">
        <f t="shared" ca="1" si="6"/>
        <v>2</v>
      </c>
      <c r="H12">
        <f t="shared" ca="1" si="7"/>
        <v>2</v>
      </c>
    </row>
    <row r="13" spans="1:8" x14ac:dyDescent="0.35">
      <c r="A13">
        <f t="shared" ca="1" si="0"/>
        <v>5</v>
      </c>
      <c r="B13">
        <f t="shared" ca="1" si="1"/>
        <v>0.52974795978426692</v>
      </c>
      <c r="C13">
        <f t="shared" ca="1" si="2"/>
        <v>56</v>
      </c>
      <c r="D13">
        <f t="shared" ca="1" si="3"/>
        <v>77</v>
      </c>
      <c r="E13">
        <f t="shared" ca="1" si="4"/>
        <v>7</v>
      </c>
      <c r="F13">
        <f t="shared" ca="1" si="5"/>
        <v>8</v>
      </c>
      <c r="G13">
        <f t="shared" ca="1" si="6"/>
        <v>11</v>
      </c>
      <c r="H13">
        <f t="shared" ca="1" si="7"/>
        <v>11</v>
      </c>
    </row>
    <row r="14" spans="1:8" x14ac:dyDescent="0.35">
      <c r="A14">
        <f t="shared" ca="1" si="0"/>
        <v>8</v>
      </c>
      <c r="B14">
        <f t="shared" ca="1" si="1"/>
        <v>0.47420185811223514</v>
      </c>
      <c r="C14">
        <f t="shared" ca="1" si="2"/>
        <v>36</v>
      </c>
      <c r="D14">
        <f t="shared" ca="1" si="3"/>
        <v>18</v>
      </c>
      <c r="E14">
        <f t="shared" ca="1" si="4"/>
        <v>6</v>
      </c>
      <c r="F14">
        <f t="shared" ca="1" si="5"/>
        <v>6</v>
      </c>
      <c r="G14">
        <f t="shared" ca="1" si="6"/>
        <v>3</v>
      </c>
      <c r="H14">
        <f t="shared" ca="1" si="7"/>
        <v>3</v>
      </c>
    </row>
    <row r="15" spans="1:8" x14ac:dyDescent="0.35">
      <c r="A15">
        <f t="shared" ca="1" si="0"/>
        <v>11</v>
      </c>
      <c r="B15">
        <f t="shared" ca="1" si="1"/>
        <v>0.24254895170327739</v>
      </c>
      <c r="C15">
        <f t="shared" ca="1" si="2"/>
        <v>21</v>
      </c>
      <c r="D15">
        <f t="shared" ca="1" si="3"/>
        <v>24</v>
      </c>
      <c r="E15">
        <f t="shared" ca="1" si="4"/>
        <v>3</v>
      </c>
      <c r="F15">
        <f t="shared" ca="1" si="5"/>
        <v>7</v>
      </c>
      <c r="G15">
        <f t="shared" ca="1" si="6"/>
        <v>8</v>
      </c>
      <c r="H15">
        <f t="shared" ca="1" si="7"/>
        <v>7</v>
      </c>
    </row>
    <row r="16" spans="1:8" x14ac:dyDescent="0.35">
      <c r="A16">
        <f t="shared" ca="1" si="0"/>
        <v>2</v>
      </c>
      <c r="B16">
        <f t="shared" ca="1" si="1"/>
        <v>0.78553266668409694</v>
      </c>
      <c r="C16">
        <f t="shared" ca="1" si="2"/>
        <v>108</v>
      </c>
      <c r="D16">
        <f t="shared" ca="1" si="3"/>
        <v>90</v>
      </c>
      <c r="E16">
        <f t="shared" ca="1" si="4"/>
        <v>9</v>
      </c>
      <c r="F16">
        <f t="shared" ca="1" si="5"/>
        <v>12</v>
      </c>
      <c r="G16">
        <f t="shared" ca="1" si="6"/>
        <v>10</v>
      </c>
      <c r="H16">
        <f t="shared" ca="1" si="7"/>
        <v>10</v>
      </c>
    </row>
    <row r="17" spans="1:8" x14ac:dyDescent="0.35">
      <c r="A17">
        <f t="shared" ca="1" si="0"/>
        <v>10</v>
      </c>
      <c r="B17">
        <f t="shared" ca="1" si="1"/>
        <v>0.35447518480260976</v>
      </c>
      <c r="C17">
        <f t="shared" ca="1" si="2"/>
        <v>99</v>
      </c>
      <c r="D17">
        <f t="shared" ca="1" si="3"/>
        <v>81</v>
      </c>
      <c r="E17">
        <f t="shared" ca="1" si="4"/>
        <v>9</v>
      </c>
      <c r="F17">
        <f t="shared" ca="1" si="5"/>
        <v>11</v>
      </c>
      <c r="G17">
        <f t="shared" ca="1" si="6"/>
        <v>9</v>
      </c>
      <c r="H17">
        <f t="shared" ca="1" si="7"/>
        <v>9</v>
      </c>
    </row>
    <row r="18" spans="1:8" x14ac:dyDescent="0.35">
      <c r="A18">
        <f t="shared" ca="1" si="0"/>
        <v>13</v>
      </c>
      <c r="B18">
        <f t="shared" ca="1" si="1"/>
        <v>0.22722500298003367</v>
      </c>
      <c r="C18">
        <f t="shared" ca="1" si="2"/>
        <v>30</v>
      </c>
      <c r="D18">
        <f t="shared" ca="1" si="3"/>
        <v>35</v>
      </c>
      <c r="E18">
        <f t="shared" ca="1" si="4"/>
        <v>5</v>
      </c>
      <c r="F18">
        <f t="shared" ca="1" si="5"/>
        <v>6</v>
      </c>
      <c r="G18">
        <f t="shared" ca="1" si="6"/>
        <v>7</v>
      </c>
      <c r="H18">
        <f t="shared" ca="1" si="7"/>
        <v>7</v>
      </c>
    </row>
    <row r="21" spans="1:8" x14ac:dyDescent="0.35">
      <c r="A21" t="s">
        <v>6</v>
      </c>
    </row>
    <row r="22" spans="1:8" x14ac:dyDescent="0.35">
      <c r="C22" t="s">
        <v>2</v>
      </c>
      <c r="D22" t="s">
        <v>3</v>
      </c>
      <c r="E22" t="s">
        <v>4</v>
      </c>
      <c r="F22" t="s">
        <v>2</v>
      </c>
      <c r="G22" t="s">
        <v>3</v>
      </c>
    </row>
    <row r="23" spans="1:8" x14ac:dyDescent="0.35">
      <c r="A23">
        <f ca="1">RANK(B23,$B$23:$B$37)</f>
        <v>6</v>
      </c>
      <c r="B23">
        <f ca="1">RAND()</f>
        <v>0.51719858190962009</v>
      </c>
      <c r="C23">
        <f ca="1">F23*E23</f>
        <v>24</v>
      </c>
      <c r="D23">
        <f ca="1">G23*E23</f>
        <v>27</v>
      </c>
      <c r="E23">
        <f ca="1">ROUND(RAND()*8+2,0)</f>
        <v>3</v>
      </c>
      <c r="F23">
        <f ca="1">ROUND(RAND()*10+2,0)</f>
        <v>8</v>
      </c>
      <c r="G23">
        <f ca="1">IF(H23=F23,F23+1,H23)</f>
        <v>9</v>
      </c>
      <c r="H23">
        <f ca="1">ROUND(RAND()*10+1,0)</f>
        <v>9</v>
      </c>
    </row>
    <row r="24" spans="1:8" x14ac:dyDescent="0.35">
      <c r="A24">
        <f t="shared" ref="A24:A37" ca="1" si="8">RANK(B24,$B$23:$B$37)</f>
        <v>11</v>
      </c>
      <c r="B24">
        <f t="shared" ref="B24:B37" ca="1" si="9">RAND()</f>
        <v>0.23480406900963913</v>
      </c>
      <c r="C24">
        <f t="shared" ref="C24:C37" ca="1" si="10">F24*E24</f>
        <v>80</v>
      </c>
      <c r="D24">
        <f t="shared" ref="D24:D37" ca="1" si="11">G24*E24</f>
        <v>48</v>
      </c>
      <c r="E24">
        <f t="shared" ref="E24:E37" ca="1" si="12">ROUND(RAND()*8+2,0)</f>
        <v>8</v>
      </c>
      <c r="F24">
        <f t="shared" ref="F24:F37" ca="1" si="13">ROUND(RAND()*10+2,0)</f>
        <v>10</v>
      </c>
      <c r="G24">
        <f t="shared" ref="G24:G37" ca="1" si="14">IF(H24=F24,F24+1,H24)</f>
        <v>6</v>
      </c>
      <c r="H24">
        <f t="shared" ref="H24:H37" ca="1" si="15">ROUND(RAND()*10+1,0)</f>
        <v>6</v>
      </c>
    </row>
    <row r="25" spans="1:8" x14ac:dyDescent="0.35">
      <c r="A25">
        <f t="shared" ca="1" si="8"/>
        <v>2</v>
      </c>
      <c r="B25">
        <f t="shared" ca="1" si="9"/>
        <v>0.88015269736827573</v>
      </c>
      <c r="C25">
        <f t="shared" ca="1" si="10"/>
        <v>40</v>
      </c>
      <c r="D25">
        <f t="shared" ca="1" si="11"/>
        <v>28</v>
      </c>
      <c r="E25">
        <f t="shared" ca="1" si="12"/>
        <v>4</v>
      </c>
      <c r="F25">
        <f t="shared" ca="1" si="13"/>
        <v>10</v>
      </c>
      <c r="G25">
        <f t="shared" ca="1" si="14"/>
        <v>7</v>
      </c>
      <c r="H25">
        <f t="shared" ca="1" si="15"/>
        <v>7</v>
      </c>
    </row>
    <row r="26" spans="1:8" x14ac:dyDescent="0.35">
      <c r="A26">
        <f t="shared" ca="1" si="8"/>
        <v>9</v>
      </c>
      <c r="B26">
        <f t="shared" ca="1" si="9"/>
        <v>0.3398436715216705</v>
      </c>
      <c r="C26">
        <f t="shared" ca="1" si="10"/>
        <v>24</v>
      </c>
      <c r="D26">
        <f t="shared" ca="1" si="11"/>
        <v>40</v>
      </c>
      <c r="E26">
        <f t="shared" ca="1" si="12"/>
        <v>8</v>
      </c>
      <c r="F26">
        <f t="shared" ca="1" si="13"/>
        <v>3</v>
      </c>
      <c r="G26">
        <f t="shared" ca="1" si="14"/>
        <v>5</v>
      </c>
      <c r="H26">
        <f t="shared" ca="1" si="15"/>
        <v>5</v>
      </c>
    </row>
    <row r="27" spans="1:8" x14ac:dyDescent="0.35">
      <c r="A27">
        <f t="shared" ca="1" si="8"/>
        <v>3</v>
      </c>
      <c r="B27">
        <f t="shared" ca="1" si="9"/>
        <v>0.81990134778584567</v>
      </c>
      <c r="C27">
        <f t="shared" ca="1" si="10"/>
        <v>88</v>
      </c>
      <c r="D27">
        <f t="shared" ca="1" si="11"/>
        <v>16</v>
      </c>
      <c r="E27">
        <f t="shared" ca="1" si="12"/>
        <v>8</v>
      </c>
      <c r="F27">
        <f t="shared" ca="1" si="13"/>
        <v>11</v>
      </c>
      <c r="G27">
        <f t="shared" ca="1" si="14"/>
        <v>2</v>
      </c>
      <c r="H27">
        <f t="shared" ca="1" si="15"/>
        <v>2</v>
      </c>
    </row>
    <row r="28" spans="1:8" x14ac:dyDescent="0.35">
      <c r="A28">
        <f t="shared" ca="1" si="8"/>
        <v>13</v>
      </c>
      <c r="B28">
        <f t="shared" ca="1" si="9"/>
        <v>0.14731364002619873</v>
      </c>
      <c r="C28">
        <f t="shared" ca="1" si="10"/>
        <v>45</v>
      </c>
      <c r="D28">
        <f t="shared" ca="1" si="11"/>
        <v>20</v>
      </c>
      <c r="E28">
        <f t="shared" ca="1" si="12"/>
        <v>5</v>
      </c>
      <c r="F28">
        <f t="shared" ca="1" si="13"/>
        <v>9</v>
      </c>
      <c r="G28">
        <f t="shared" ca="1" si="14"/>
        <v>4</v>
      </c>
      <c r="H28">
        <f t="shared" ca="1" si="15"/>
        <v>4</v>
      </c>
    </row>
    <row r="29" spans="1:8" x14ac:dyDescent="0.35">
      <c r="A29">
        <f t="shared" ca="1" si="8"/>
        <v>5</v>
      </c>
      <c r="B29">
        <f t="shared" ca="1" si="9"/>
        <v>0.58936935148719527</v>
      </c>
      <c r="C29">
        <f t="shared" ca="1" si="10"/>
        <v>20</v>
      </c>
      <c r="D29">
        <f t="shared" ca="1" si="11"/>
        <v>36</v>
      </c>
      <c r="E29">
        <f t="shared" ca="1" si="12"/>
        <v>4</v>
      </c>
      <c r="F29">
        <f t="shared" ca="1" si="13"/>
        <v>5</v>
      </c>
      <c r="G29">
        <f t="shared" ca="1" si="14"/>
        <v>9</v>
      </c>
      <c r="H29">
        <f t="shared" ca="1" si="15"/>
        <v>9</v>
      </c>
    </row>
    <row r="30" spans="1:8" x14ac:dyDescent="0.35">
      <c r="A30">
        <f t="shared" ca="1" si="8"/>
        <v>8</v>
      </c>
      <c r="B30">
        <f t="shared" ca="1" si="9"/>
        <v>0.37285693479917303</v>
      </c>
      <c r="C30">
        <f t="shared" ca="1" si="10"/>
        <v>27</v>
      </c>
      <c r="D30">
        <f t="shared" ca="1" si="11"/>
        <v>33</v>
      </c>
      <c r="E30">
        <f t="shared" ca="1" si="12"/>
        <v>3</v>
      </c>
      <c r="F30">
        <f t="shared" ca="1" si="13"/>
        <v>9</v>
      </c>
      <c r="G30">
        <f t="shared" ca="1" si="14"/>
        <v>11</v>
      </c>
      <c r="H30">
        <f t="shared" ca="1" si="15"/>
        <v>11</v>
      </c>
    </row>
    <row r="31" spans="1:8" x14ac:dyDescent="0.35">
      <c r="A31">
        <f t="shared" ca="1" si="8"/>
        <v>15</v>
      </c>
      <c r="B31">
        <f t="shared" ca="1" si="9"/>
        <v>5.1953346680114532E-2</v>
      </c>
      <c r="C31">
        <f t="shared" ca="1" si="10"/>
        <v>40</v>
      </c>
      <c r="D31">
        <f t="shared" ca="1" si="11"/>
        <v>56</v>
      </c>
      <c r="E31">
        <f t="shared" ca="1" si="12"/>
        <v>8</v>
      </c>
      <c r="F31">
        <f t="shared" ca="1" si="13"/>
        <v>5</v>
      </c>
      <c r="G31">
        <f t="shared" ca="1" si="14"/>
        <v>7</v>
      </c>
      <c r="H31">
        <f t="shared" ca="1" si="15"/>
        <v>7</v>
      </c>
    </row>
    <row r="32" spans="1:8" x14ac:dyDescent="0.35">
      <c r="A32">
        <f t="shared" ca="1" si="8"/>
        <v>10</v>
      </c>
      <c r="B32">
        <f t="shared" ca="1" si="9"/>
        <v>0.31603782318790807</v>
      </c>
      <c r="C32">
        <f t="shared" ca="1" si="10"/>
        <v>15</v>
      </c>
      <c r="D32">
        <f t="shared" ca="1" si="11"/>
        <v>40</v>
      </c>
      <c r="E32">
        <f t="shared" ca="1" si="12"/>
        <v>5</v>
      </c>
      <c r="F32">
        <f t="shared" ca="1" si="13"/>
        <v>3</v>
      </c>
      <c r="G32">
        <f t="shared" ca="1" si="14"/>
        <v>8</v>
      </c>
      <c r="H32">
        <f t="shared" ca="1" si="15"/>
        <v>8</v>
      </c>
    </row>
    <row r="33" spans="1:11" x14ac:dyDescent="0.35">
      <c r="A33">
        <f t="shared" ca="1" si="8"/>
        <v>4</v>
      </c>
      <c r="B33">
        <f t="shared" ca="1" si="9"/>
        <v>0.69343686109704761</v>
      </c>
      <c r="C33">
        <f t="shared" ca="1" si="10"/>
        <v>63</v>
      </c>
      <c r="D33">
        <f t="shared" ca="1" si="11"/>
        <v>49</v>
      </c>
      <c r="E33">
        <f t="shared" ca="1" si="12"/>
        <v>7</v>
      </c>
      <c r="F33">
        <f t="shared" ca="1" si="13"/>
        <v>9</v>
      </c>
      <c r="G33">
        <f t="shared" ca="1" si="14"/>
        <v>7</v>
      </c>
      <c r="H33">
        <f t="shared" ca="1" si="15"/>
        <v>7</v>
      </c>
    </row>
    <row r="34" spans="1:11" x14ac:dyDescent="0.35">
      <c r="A34">
        <f t="shared" ca="1" si="8"/>
        <v>14</v>
      </c>
      <c r="B34">
        <f t="shared" ca="1" si="9"/>
        <v>8.6546930876971628E-2</v>
      </c>
      <c r="C34">
        <f t="shared" ca="1" si="10"/>
        <v>30</v>
      </c>
      <c r="D34">
        <f t="shared" ca="1" si="11"/>
        <v>80</v>
      </c>
      <c r="E34">
        <f t="shared" ca="1" si="12"/>
        <v>10</v>
      </c>
      <c r="F34">
        <f t="shared" ca="1" si="13"/>
        <v>3</v>
      </c>
      <c r="G34">
        <f t="shared" ca="1" si="14"/>
        <v>8</v>
      </c>
      <c r="H34">
        <f t="shared" ca="1" si="15"/>
        <v>8</v>
      </c>
    </row>
    <row r="35" spans="1:11" x14ac:dyDescent="0.35">
      <c r="A35">
        <f t="shared" ca="1" si="8"/>
        <v>7</v>
      </c>
      <c r="B35">
        <f t="shared" ca="1" si="9"/>
        <v>0.40197086384903813</v>
      </c>
      <c r="C35">
        <f t="shared" ca="1" si="10"/>
        <v>27</v>
      </c>
      <c r="D35">
        <f t="shared" ca="1" si="11"/>
        <v>30</v>
      </c>
      <c r="E35">
        <f t="shared" ca="1" si="12"/>
        <v>3</v>
      </c>
      <c r="F35">
        <f t="shared" ca="1" si="13"/>
        <v>9</v>
      </c>
      <c r="G35">
        <f t="shared" ca="1" si="14"/>
        <v>10</v>
      </c>
      <c r="H35">
        <f t="shared" ca="1" si="15"/>
        <v>10</v>
      </c>
    </row>
    <row r="36" spans="1:11" x14ac:dyDescent="0.35">
      <c r="A36">
        <f t="shared" ca="1" si="8"/>
        <v>1</v>
      </c>
      <c r="B36">
        <f t="shared" ca="1" si="9"/>
        <v>0.97793248544900013</v>
      </c>
      <c r="C36">
        <f t="shared" ca="1" si="10"/>
        <v>72</v>
      </c>
      <c r="D36">
        <f t="shared" ca="1" si="11"/>
        <v>9</v>
      </c>
      <c r="E36">
        <f t="shared" ca="1" si="12"/>
        <v>9</v>
      </c>
      <c r="F36">
        <f t="shared" ca="1" si="13"/>
        <v>8</v>
      </c>
      <c r="G36">
        <f t="shared" ca="1" si="14"/>
        <v>1</v>
      </c>
      <c r="H36">
        <f t="shared" ca="1" si="15"/>
        <v>1</v>
      </c>
    </row>
    <row r="37" spans="1:11" x14ac:dyDescent="0.35">
      <c r="A37">
        <f t="shared" ca="1" si="8"/>
        <v>12</v>
      </c>
      <c r="B37">
        <f t="shared" ca="1" si="9"/>
        <v>0.22071068167859909</v>
      </c>
      <c r="C37">
        <f t="shared" ca="1" si="10"/>
        <v>27</v>
      </c>
      <c r="D37">
        <f t="shared" ca="1" si="11"/>
        <v>63</v>
      </c>
      <c r="E37">
        <f t="shared" ca="1" si="12"/>
        <v>9</v>
      </c>
      <c r="F37">
        <f t="shared" ca="1" si="13"/>
        <v>3</v>
      </c>
      <c r="G37">
        <f t="shared" ca="1" si="14"/>
        <v>7</v>
      </c>
      <c r="H37">
        <f t="shared" ca="1" si="15"/>
        <v>7</v>
      </c>
    </row>
    <row r="40" spans="1:11" x14ac:dyDescent="0.35">
      <c r="A40" t="s">
        <v>5</v>
      </c>
    </row>
    <row r="42" spans="1:11" x14ac:dyDescent="0.35">
      <c r="C42" t="s">
        <v>2</v>
      </c>
      <c r="D42" t="s">
        <v>3</v>
      </c>
      <c r="E42" t="s">
        <v>4</v>
      </c>
      <c r="F42" t="s">
        <v>2</v>
      </c>
      <c r="G42" t="s">
        <v>3</v>
      </c>
      <c r="H42" t="s">
        <v>4</v>
      </c>
      <c r="I42" t="s">
        <v>2</v>
      </c>
      <c r="J42" t="s">
        <v>3</v>
      </c>
    </row>
    <row r="43" spans="1:11" x14ac:dyDescent="0.35">
      <c r="A43">
        <f ca="1">RANK(B43,$B$43:$B$57)</f>
        <v>12</v>
      </c>
      <c r="B43">
        <f ca="1">RAND()</f>
        <v>0.16171711676490985</v>
      </c>
      <c r="C43">
        <f t="shared" ref="C43:C57" ca="1" si="16">I43*H43</f>
        <v>63</v>
      </c>
      <c r="D43">
        <f t="shared" ref="D43:D57" ca="1" si="17">J43*H43</f>
        <v>70</v>
      </c>
      <c r="E43">
        <f ca="1">GCD(C43,D43)</f>
        <v>7</v>
      </c>
      <c r="F43">
        <f ca="1">C43/E43</f>
        <v>9</v>
      </c>
      <c r="G43">
        <f ca="1">D43/E43</f>
        <v>10</v>
      </c>
      <c r="H43">
        <f ca="1">ROUND(RAND()*8+2,0)</f>
        <v>7</v>
      </c>
      <c r="I43">
        <f ca="1">ROUND(RAND()*10+2,0)</f>
        <v>9</v>
      </c>
      <c r="J43">
        <f ca="1">IF(K43=I43,I43+1,K43)</f>
        <v>10</v>
      </c>
      <c r="K43">
        <f ca="1">ROUND(RAND()*10+1,0)</f>
        <v>10</v>
      </c>
    </row>
    <row r="44" spans="1:11" x14ac:dyDescent="0.35">
      <c r="A44">
        <f t="shared" ref="A44:A57" ca="1" si="18">RANK(B44,$B$43:$B$57)</f>
        <v>1</v>
      </c>
      <c r="B44">
        <f t="shared" ref="B44:B57" ca="1" si="19">RAND()</f>
        <v>0.94299090495367466</v>
      </c>
      <c r="C44">
        <f t="shared" ca="1" si="16"/>
        <v>25</v>
      </c>
      <c r="D44">
        <f t="shared" ca="1" si="17"/>
        <v>15</v>
      </c>
      <c r="E44">
        <f t="shared" ref="E44:E57" ca="1" si="20">GCD(C44,D44)</f>
        <v>5</v>
      </c>
      <c r="F44">
        <f t="shared" ref="F44:F57" ca="1" si="21">C44/E44</f>
        <v>5</v>
      </c>
      <c r="G44">
        <f t="shared" ref="G44:G57" ca="1" si="22">D44/E44</f>
        <v>3</v>
      </c>
      <c r="H44">
        <f t="shared" ref="H44:H57" ca="1" si="23">ROUND(RAND()*8+2,0)</f>
        <v>5</v>
      </c>
      <c r="I44">
        <f t="shared" ref="I44:I57" ca="1" si="24">ROUND(RAND()*10+2,0)</f>
        <v>5</v>
      </c>
      <c r="J44">
        <f t="shared" ref="J44:J57" ca="1" si="25">IF(K44=I44,I44+1,K44)</f>
        <v>3</v>
      </c>
      <c r="K44">
        <f t="shared" ref="K44:K57" ca="1" si="26">ROUND(RAND()*10+1,0)</f>
        <v>3</v>
      </c>
    </row>
    <row r="45" spans="1:11" x14ac:dyDescent="0.35">
      <c r="A45">
        <f t="shared" ca="1" si="18"/>
        <v>15</v>
      </c>
      <c r="B45">
        <f t="shared" ca="1" si="19"/>
        <v>1.9131145230428803E-2</v>
      </c>
      <c r="C45">
        <f t="shared" ca="1" si="16"/>
        <v>56</v>
      </c>
      <c r="D45">
        <f t="shared" ca="1" si="17"/>
        <v>32</v>
      </c>
      <c r="E45">
        <f t="shared" ca="1" si="20"/>
        <v>8</v>
      </c>
      <c r="F45">
        <f t="shared" ca="1" si="21"/>
        <v>7</v>
      </c>
      <c r="G45">
        <f t="shared" ca="1" si="22"/>
        <v>4</v>
      </c>
      <c r="H45">
        <f t="shared" ca="1" si="23"/>
        <v>8</v>
      </c>
      <c r="I45">
        <f t="shared" ca="1" si="24"/>
        <v>7</v>
      </c>
      <c r="J45">
        <f t="shared" ca="1" si="25"/>
        <v>4</v>
      </c>
      <c r="K45">
        <f t="shared" ca="1" si="26"/>
        <v>4</v>
      </c>
    </row>
    <row r="46" spans="1:11" x14ac:dyDescent="0.35">
      <c r="A46">
        <f t="shared" ca="1" si="18"/>
        <v>6</v>
      </c>
      <c r="B46">
        <f t="shared" ca="1" si="19"/>
        <v>0.40530811893650764</v>
      </c>
      <c r="C46">
        <f t="shared" ca="1" si="16"/>
        <v>6</v>
      </c>
      <c r="D46">
        <f t="shared" ca="1" si="17"/>
        <v>30</v>
      </c>
      <c r="E46">
        <f t="shared" ca="1" si="20"/>
        <v>6</v>
      </c>
      <c r="F46">
        <f t="shared" ca="1" si="21"/>
        <v>1</v>
      </c>
      <c r="G46">
        <f t="shared" ca="1" si="22"/>
        <v>5</v>
      </c>
      <c r="H46">
        <f t="shared" ca="1" si="23"/>
        <v>3</v>
      </c>
      <c r="I46">
        <f t="shared" ca="1" si="24"/>
        <v>2</v>
      </c>
      <c r="J46">
        <f t="shared" ca="1" si="25"/>
        <v>10</v>
      </c>
      <c r="K46">
        <f t="shared" ca="1" si="26"/>
        <v>10</v>
      </c>
    </row>
    <row r="47" spans="1:11" x14ac:dyDescent="0.35">
      <c r="A47">
        <f t="shared" ca="1" si="18"/>
        <v>3</v>
      </c>
      <c r="B47">
        <f t="shared" ca="1" si="19"/>
        <v>0.57537622048004089</v>
      </c>
      <c r="C47">
        <f t="shared" ca="1" si="16"/>
        <v>30</v>
      </c>
      <c r="D47">
        <f t="shared" ca="1" si="17"/>
        <v>25</v>
      </c>
      <c r="E47">
        <f t="shared" ca="1" si="20"/>
        <v>5</v>
      </c>
      <c r="F47">
        <f t="shared" ca="1" si="21"/>
        <v>6</v>
      </c>
      <c r="G47">
        <f t="shared" ca="1" si="22"/>
        <v>5</v>
      </c>
      <c r="H47">
        <f t="shared" ca="1" si="23"/>
        <v>5</v>
      </c>
      <c r="I47">
        <f t="shared" ca="1" si="24"/>
        <v>6</v>
      </c>
      <c r="J47">
        <f t="shared" ca="1" si="25"/>
        <v>5</v>
      </c>
      <c r="K47">
        <f t="shared" ca="1" si="26"/>
        <v>5</v>
      </c>
    </row>
    <row r="48" spans="1:11" x14ac:dyDescent="0.35">
      <c r="A48">
        <f t="shared" ca="1" si="18"/>
        <v>10</v>
      </c>
      <c r="B48">
        <f t="shared" ca="1" si="19"/>
        <v>0.27778301005520645</v>
      </c>
      <c r="C48">
        <f t="shared" ca="1" si="16"/>
        <v>80</v>
      </c>
      <c r="D48">
        <f t="shared" ca="1" si="17"/>
        <v>24</v>
      </c>
      <c r="E48">
        <f t="shared" ca="1" si="20"/>
        <v>8</v>
      </c>
      <c r="F48">
        <f t="shared" ca="1" si="21"/>
        <v>10</v>
      </c>
      <c r="G48">
        <f t="shared" ca="1" si="22"/>
        <v>3</v>
      </c>
      <c r="H48">
        <f t="shared" ca="1" si="23"/>
        <v>8</v>
      </c>
      <c r="I48">
        <f t="shared" ca="1" si="24"/>
        <v>10</v>
      </c>
      <c r="J48">
        <f t="shared" ca="1" si="25"/>
        <v>3</v>
      </c>
      <c r="K48">
        <f t="shared" ca="1" si="26"/>
        <v>3</v>
      </c>
    </row>
    <row r="49" spans="1:11" x14ac:dyDescent="0.35">
      <c r="A49">
        <f t="shared" ca="1" si="18"/>
        <v>8</v>
      </c>
      <c r="B49">
        <f t="shared" ca="1" si="19"/>
        <v>0.3497848963185064</v>
      </c>
      <c r="C49">
        <f t="shared" ca="1" si="16"/>
        <v>27</v>
      </c>
      <c r="D49">
        <f t="shared" ca="1" si="17"/>
        <v>30</v>
      </c>
      <c r="E49">
        <f t="shared" ca="1" si="20"/>
        <v>3</v>
      </c>
      <c r="F49">
        <f t="shared" ca="1" si="21"/>
        <v>9</v>
      </c>
      <c r="G49">
        <f t="shared" ca="1" si="22"/>
        <v>10</v>
      </c>
      <c r="H49">
        <f t="shared" ca="1" si="23"/>
        <v>3</v>
      </c>
      <c r="I49">
        <f t="shared" ca="1" si="24"/>
        <v>9</v>
      </c>
      <c r="J49">
        <f t="shared" ca="1" si="25"/>
        <v>10</v>
      </c>
      <c r="K49">
        <f t="shared" ca="1" si="26"/>
        <v>10</v>
      </c>
    </row>
    <row r="50" spans="1:11" x14ac:dyDescent="0.35">
      <c r="A50">
        <f t="shared" ca="1" si="18"/>
        <v>2</v>
      </c>
      <c r="B50">
        <f t="shared" ca="1" si="19"/>
        <v>0.71217431512361629</v>
      </c>
      <c r="C50">
        <f t="shared" ca="1" si="16"/>
        <v>21</v>
      </c>
      <c r="D50">
        <f t="shared" ca="1" si="17"/>
        <v>70</v>
      </c>
      <c r="E50">
        <f t="shared" ca="1" si="20"/>
        <v>7</v>
      </c>
      <c r="F50">
        <f t="shared" ca="1" si="21"/>
        <v>3</v>
      </c>
      <c r="G50">
        <f t="shared" ca="1" si="22"/>
        <v>10</v>
      </c>
      <c r="H50">
        <f t="shared" ca="1" si="23"/>
        <v>7</v>
      </c>
      <c r="I50">
        <f t="shared" ca="1" si="24"/>
        <v>3</v>
      </c>
      <c r="J50">
        <f t="shared" ca="1" si="25"/>
        <v>10</v>
      </c>
      <c r="K50">
        <f t="shared" ca="1" si="26"/>
        <v>10</v>
      </c>
    </row>
    <row r="51" spans="1:11" x14ac:dyDescent="0.35">
      <c r="A51">
        <f t="shared" ca="1" si="18"/>
        <v>11</v>
      </c>
      <c r="B51">
        <f t="shared" ca="1" si="19"/>
        <v>0.27570800912977134</v>
      </c>
      <c r="C51">
        <f t="shared" ca="1" si="16"/>
        <v>90</v>
      </c>
      <c r="D51">
        <f t="shared" ca="1" si="17"/>
        <v>100</v>
      </c>
      <c r="E51">
        <f t="shared" ca="1" si="20"/>
        <v>10</v>
      </c>
      <c r="F51">
        <f t="shared" ca="1" si="21"/>
        <v>9</v>
      </c>
      <c r="G51">
        <f t="shared" ca="1" si="22"/>
        <v>10</v>
      </c>
      <c r="H51">
        <f t="shared" ca="1" si="23"/>
        <v>10</v>
      </c>
      <c r="I51">
        <f t="shared" ca="1" si="24"/>
        <v>9</v>
      </c>
      <c r="J51">
        <f t="shared" ca="1" si="25"/>
        <v>10</v>
      </c>
      <c r="K51">
        <f t="shared" ca="1" si="26"/>
        <v>10</v>
      </c>
    </row>
    <row r="52" spans="1:11" x14ac:dyDescent="0.35">
      <c r="A52">
        <f t="shared" ca="1" si="18"/>
        <v>13</v>
      </c>
      <c r="B52">
        <f t="shared" ca="1" si="19"/>
        <v>0.14475619935406014</v>
      </c>
      <c r="C52">
        <f t="shared" ca="1" si="16"/>
        <v>36</v>
      </c>
      <c r="D52">
        <f t="shared" ca="1" si="17"/>
        <v>72</v>
      </c>
      <c r="E52">
        <f t="shared" ca="1" si="20"/>
        <v>36</v>
      </c>
      <c r="F52">
        <f t="shared" ca="1" si="21"/>
        <v>1</v>
      </c>
      <c r="G52">
        <f t="shared" ca="1" si="22"/>
        <v>2</v>
      </c>
      <c r="H52">
        <f t="shared" ca="1" si="23"/>
        <v>9</v>
      </c>
      <c r="I52">
        <f t="shared" ca="1" si="24"/>
        <v>4</v>
      </c>
      <c r="J52">
        <f t="shared" ca="1" si="25"/>
        <v>8</v>
      </c>
      <c r="K52">
        <f t="shared" ca="1" si="26"/>
        <v>8</v>
      </c>
    </row>
    <row r="53" spans="1:11" x14ac:dyDescent="0.35">
      <c r="A53">
        <f t="shared" ca="1" si="18"/>
        <v>14</v>
      </c>
      <c r="B53">
        <f t="shared" ca="1" si="19"/>
        <v>2.0386381968015677E-2</v>
      </c>
      <c r="C53">
        <f t="shared" ca="1" si="16"/>
        <v>30</v>
      </c>
      <c r="D53">
        <f t="shared" ca="1" si="17"/>
        <v>10</v>
      </c>
      <c r="E53">
        <f t="shared" ca="1" si="20"/>
        <v>10</v>
      </c>
      <c r="F53">
        <f t="shared" ca="1" si="21"/>
        <v>3</v>
      </c>
      <c r="G53">
        <f t="shared" ca="1" si="22"/>
        <v>1</v>
      </c>
      <c r="H53">
        <f t="shared" ca="1" si="23"/>
        <v>5</v>
      </c>
      <c r="I53">
        <f t="shared" ca="1" si="24"/>
        <v>6</v>
      </c>
      <c r="J53">
        <f t="shared" ca="1" si="25"/>
        <v>2</v>
      </c>
      <c r="K53">
        <f t="shared" ca="1" si="26"/>
        <v>2</v>
      </c>
    </row>
    <row r="54" spans="1:11" x14ac:dyDescent="0.35">
      <c r="A54">
        <f t="shared" ca="1" si="18"/>
        <v>7</v>
      </c>
      <c r="B54">
        <f t="shared" ca="1" si="19"/>
        <v>0.38242084290555767</v>
      </c>
      <c r="C54">
        <f t="shared" ca="1" si="16"/>
        <v>88</v>
      </c>
      <c r="D54">
        <f t="shared" ca="1" si="17"/>
        <v>16</v>
      </c>
      <c r="E54">
        <f t="shared" ca="1" si="20"/>
        <v>8</v>
      </c>
      <c r="F54">
        <f t="shared" ca="1" si="21"/>
        <v>11</v>
      </c>
      <c r="G54">
        <f t="shared" ca="1" si="22"/>
        <v>2</v>
      </c>
      <c r="H54">
        <f t="shared" ca="1" si="23"/>
        <v>8</v>
      </c>
      <c r="I54">
        <f t="shared" ca="1" si="24"/>
        <v>11</v>
      </c>
      <c r="J54">
        <f t="shared" ca="1" si="25"/>
        <v>2</v>
      </c>
      <c r="K54">
        <f t="shared" ca="1" si="26"/>
        <v>2</v>
      </c>
    </row>
    <row r="55" spans="1:11" x14ac:dyDescent="0.35">
      <c r="A55">
        <f t="shared" ca="1" si="18"/>
        <v>5</v>
      </c>
      <c r="B55">
        <f t="shared" ca="1" si="19"/>
        <v>0.45596549544752396</v>
      </c>
      <c r="C55">
        <f t="shared" ca="1" si="16"/>
        <v>30</v>
      </c>
      <c r="D55">
        <f t="shared" ca="1" si="17"/>
        <v>5</v>
      </c>
      <c r="E55">
        <f t="shared" ca="1" si="20"/>
        <v>5</v>
      </c>
      <c r="F55">
        <f t="shared" ca="1" si="21"/>
        <v>6</v>
      </c>
      <c r="G55">
        <f t="shared" ca="1" si="22"/>
        <v>1</v>
      </c>
      <c r="H55">
        <f t="shared" ca="1" si="23"/>
        <v>5</v>
      </c>
      <c r="I55">
        <f t="shared" ca="1" si="24"/>
        <v>6</v>
      </c>
      <c r="J55">
        <f t="shared" ca="1" si="25"/>
        <v>1</v>
      </c>
      <c r="K55">
        <f t="shared" ca="1" si="26"/>
        <v>1</v>
      </c>
    </row>
    <row r="56" spans="1:11" x14ac:dyDescent="0.35">
      <c r="A56">
        <f t="shared" ca="1" si="18"/>
        <v>4</v>
      </c>
      <c r="B56">
        <f t="shared" ca="1" si="19"/>
        <v>0.53058186024292564</v>
      </c>
      <c r="C56">
        <f t="shared" ca="1" si="16"/>
        <v>80</v>
      </c>
      <c r="D56">
        <f t="shared" ca="1" si="17"/>
        <v>40</v>
      </c>
      <c r="E56">
        <f t="shared" ca="1" si="20"/>
        <v>40</v>
      </c>
      <c r="F56">
        <f t="shared" ca="1" si="21"/>
        <v>2</v>
      </c>
      <c r="G56">
        <f t="shared" ca="1" si="22"/>
        <v>1</v>
      </c>
      <c r="H56">
        <f t="shared" ca="1" si="23"/>
        <v>10</v>
      </c>
      <c r="I56">
        <f t="shared" ca="1" si="24"/>
        <v>8</v>
      </c>
      <c r="J56">
        <f t="shared" ca="1" si="25"/>
        <v>4</v>
      </c>
      <c r="K56">
        <f t="shared" ca="1" si="26"/>
        <v>4</v>
      </c>
    </row>
    <row r="57" spans="1:11" x14ac:dyDescent="0.35">
      <c r="A57">
        <f t="shared" ca="1" si="18"/>
        <v>9</v>
      </c>
      <c r="B57">
        <f t="shared" ca="1" si="19"/>
        <v>0.30242209853445001</v>
      </c>
      <c r="C57">
        <f t="shared" ca="1" si="16"/>
        <v>40</v>
      </c>
      <c r="D57">
        <f t="shared" ca="1" si="17"/>
        <v>50</v>
      </c>
      <c r="E57">
        <f t="shared" ca="1" si="20"/>
        <v>10</v>
      </c>
      <c r="F57">
        <f t="shared" ca="1" si="21"/>
        <v>4</v>
      </c>
      <c r="G57">
        <f t="shared" ca="1" si="22"/>
        <v>5</v>
      </c>
      <c r="H57">
        <f t="shared" ca="1" si="23"/>
        <v>5</v>
      </c>
      <c r="I57">
        <f t="shared" ca="1" si="24"/>
        <v>8</v>
      </c>
      <c r="J57">
        <f t="shared" ca="1" si="25"/>
        <v>10</v>
      </c>
      <c r="K57">
        <f t="shared" ca="1" si="26"/>
        <v>10</v>
      </c>
    </row>
    <row r="60" spans="1:11" x14ac:dyDescent="0.35">
      <c r="C60" t="s">
        <v>2</v>
      </c>
      <c r="D60" t="s">
        <v>3</v>
      </c>
      <c r="E60" t="s">
        <v>4</v>
      </c>
      <c r="F60" t="s">
        <v>4</v>
      </c>
      <c r="G60" t="s">
        <v>7</v>
      </c>
    </row>
    <row r="61" spans="1:11" x14ac:dyDescent="0.35">
      <c r="A61">
        <f ca="1">_xlfn.RANK.EQ(B61,$B$61:$B$75)</f>
        <v>11</v>
      </c>
      <c r="B61">
        <f t="shared" ref="B61:B75" ca="1" si="27">RAND()</f>
        <v>0.27495235739007817</v>
      </c>
      <c r="C61">
        <f ca="1">IF(H61&lt;&gt;D61,H61,H61+1)</f>
        <v>4</v>
      </c>
      <c r="D61">
        <f ca="1">ROUND(RAND()*10+1,0)</f>
        <v>3</v>
      </c>
      <c r="E61">
        <f ca="1">D61*F61</f>
        <v>30</v>
      </c>
      <c r="F61">
        <f ca="1">ROUND(RAND()*10+1,0)</f>
        <v>10</v>
      </c>
      <c r="G61">
        <f ca="1">F61*C61</f>
        <v>40</v>
      </c>
      <c r="H61">
        <f ca="1">ROUND(RAND()*8+2,0)</f>
        <v>4</v>
      </c>
    </row>
    <row r="62" spans="1:11" x14ac:dyDescent="0.35">
      <c r="A62">
        <f t="shared" ref="A62:A75" ca="1" si="28">_xlfn.RANK.EQ(B62,$B$61:$B$75)</f>
        <v>7</v>
      </c>
      <c r="B62">
        <f t="shared" ca="1" si="27"/>
        <v>0.4686728558319232</v>
      </c>
      <c r="C62">
        <f t="shared" ref="C62:C75" ca="1" si="29">IF(H62&lt;&gt;D62,H62,H62+1)</f>
        <v>9</v>
      </c>
      <c r="D62">
        <f t="shared" ref="D62:D75" ca="1" si="30">ROUND(RAND()*10+1,0)</f>
        <v>3</v>
      </c>
      <c r="E62">
        <f t="shared" ref="E62:E75" ca="1" si="31">D62*F62</f>
        <v>33</v>
      </c>
      <c r="F62">
        <f t="shared" ref="F62:F75" ca="1" si="32">ROUND(RAND()*10+1,0)</f>
        <v>11</v>
      </c>
      <c r="G62">
        <f t="shared" ref="G62:G75" ca="1" si="33">F62*C62</f>
        <v>99</v>
      </c>
      <c r="H62">
        <f t="shared" ref="H62:H75" ca="1" si="34">ROUND(RAND()*8+2,0)</f>
        <v>9</v>
      </c>
    </row>
    <row r="63" spans="1:11" x14ac:dyDescent="0.35">
      <c r="A63">
        <f t="shared" ca="1" si="28"/>
        <v>4</v>
      </c>
      <c r="B63">
        <f t="shared" ca="1" si="27"/>
        <v>0.6290751267459842</v>
      </c>
      <c r="C63">
        <f t="shared" ca="1" si="29"/>
        <v>4</v>
      </c>
      <c r="D63">
        <f t="shared" ca="1" si="30"/>
        <v>9</v>
      </c>
      <c r="E63">
        <f t="shared" ca="1" si="31"/>
        <v>90</v>
      </c>
      <c r="F63">
        <f t="shared" ca="1" si="32"/>
        <v>10</v>
      </c>
      <c r="G63">
        <f t="shared" ca="1" si="33"/>
        <v>40</v>
      </c>
      <c r="H63">
        <f t="shared" ca="1" si="34"/>
        <v>4</v>
      </c>
    </row>
    <row r="64" spans="1:11" x14ac:dyDescent="0.35">
      <c r="A64">
        <f t="shared" ca="1" si="28"/>
        <v>3</v>
      </c>
      <c r="B64">
        <f t="shared" ca="1" si="27"/>
        <v>0.68186601532243551</v>
      </c>
      <c r="C64">
        <f t="shared" ca="1" si="29"/>
        <v>7</v>
      </c>
      <c r="D64">
        <f t="shared" ca="1" si="30"/>
        <v>3</v>
      </c>
      <c r="E64">
        <f t="shared" ca="1" si="31"/>
        <v>33</v>
      </c>
      <c r="F64">
        <f t="shared" ca="1" si="32"/>
        <v>11</v>
      </c>
      <c r="G64">
        <f t="shared" ca="1" si="33"/>
        <v>77</v>
      </c>
      <c r="H64">
        <f t="shared" ca="1" si="34"/>
        <v>7</v>
      </c>
    </row>
    <row r="65" spans="1:28" x14ac:dyDescent="0.35">
      <c r="A65">
        <f t="shared" ca="1" si="28"/>
        <v>1</v>
      </c>
      <c r="B65">
        <f t="shared" ca="1" si="27"/>
        <v>0.85270857597397565</v>
      </c>
      <c r="C65">
        <f t="shared" ca="1" si="29"/>
        <v>7</v>
      </c>
      <c r="D65">
        <f t="shared" ca="1" si="30"/>
        <v>9</v>
      </c>
      <c r="E65">
        <f t="shared" ca="1" si="31"/>
        <v>72</v>
      </c>
      <c r="F65">
        <f t="shared" ca="1" si="32"/>
        <v>8</v>
      </c>
      <c r="G65">
        <f t="shared" ca="1" si="33"/>
        <v>56</v>
      </c>
      <c r="H65">
        <f t="shared" ca="1" si="34"/>
        <v>7</v>
      </c>
    </row>
    <row r="66" spans="1:28" x14ac:dyDescent="0.35">
      <c r="A66">
        <f t="shared" ca="1" si="28"/>
        <v>9</v>
      </c>
      <c r="B66">
        <f t="shared" ca="1" si="27"/>
        <v>0.32841810344042899</v>
      </c>
      <c r="C66">
        <f t="shared" ca="1" si="29"/>
        <v>3</v>
      </c>
      <c r="D66">
        <f t="shared" ca="1" si="30"/>
        <v>10</v>
      </c>
      <c r="E66">
        <f t="shared" ca="1" si="31"/>
        <v>70</v>
      </c>
      <c r="F66">
        <f t="shared" ca="1" si="32"/>
        <v>7</v>
      </c>
      <c r="G66">
        <f t="shared" ca="1" si="33"/>
        <v>21</v>
      </c>
      <c r="H66">
        <f t="shared" ca="1" si="34"/>
        <v>3</v>
      </c>
    </row>
    <row r="67" spans="1:28" x14ac:dyDescent="0.35">
      <c r="A67">
        <f t="shared" ca="1" si="28"/>
        <v>14</v>
      </c>
      <c r="B67">
        <f t="shared" ca="1" si="27"/>
        <v>0.15788337024307941</v>
      </c>
      <c r="C67">
        <f t="shared" ca="1" si="29"/>
        <v>3</v>
      </c>
      <c r="D67">
        <f t="shared" ca="1" si="30"/>
        <v>10</v>
      </c>
      <c r="E67">
        <f t="shared" ca="1" si="31"/>
        <v>90</v>
      </c>
      <c r="F67">
        <f t="shared" ca="1" si="32"/>
        <v>9</v>
      </c>
      <c r="G67">
        <f t="shared" ca="1" si="33"/>
        <v>27</v>
      </c>
      <c r="H67">
        <f t="shared" ca="1" si="34"/>
        <v>3</v>
      </c>
    </row>
    <row r="68" spans="1:28" x14ac:dyDescent="0.35">
      <c r="A68">
        <f t="shared" ca="1" si="28"/>
        <v>15</v>
      </c>
      <c r="B68">
        <f t="shared" ca="1" si="27"/>
        <v>0.10055168927656999</v>
      </c>
      <c r="C68">
        <f t="shared" ca="1" si="29"/>
        <v>8</v>
      </c>
      <c r="D68">
        <f t="shared" ca="1" si="30"/>
        <v>3</v>
      </c>
      <c r="E68">
        <f t="shared" ca="1" si="31"/>
        <v>24</v>
      </c>
      <c r="F68">
        <f t="shared" ca="1" si="32"/>
        <v>8</v>
      </c>
      <c r="G68">
        <f t="shared" ca="1" si="33"/>
        <v>64</v>
      </c>
      <c r="H68">
        <f t="shared" ca="1" si="34"/>
        <v>8</v>
      </c>
    </row>
    <row r="69" spans="1:28" x14ac:dyDescent="0.35">
      <c r="A69">
        <f t="shared" ca="1" si="28"/>
        <v>12</v>
      </c>
      <c r="B69">
        <f t="shared" ca="1" si="27"/>
        <v>0.19740818357679901</v>
      </c>
      <c r="C69">
        <f t="shared" ca="1" si="29"/>
        <v>7</v>
      </c>
      <c r="D69">
        <f t="shared" ca="1" si="30"/>
        <v>6</v>
      </c>
      <c r="E69">
        <f t="shared" ca="1" si="31"/>
        <v>36</v>
      </c>
      <c r="F69">
        <f t="shared" ca="1" si="32"/>
        <v>6</v>
      </c>
      <c r="G69">
        <f t="shared" ca="1" si="33"/>
        <v>42</v>
      </c>
      <c r="H69">
        <f t="shared" ca="1" si="34"/>
        <v>7</v>
      </c>
    </row>
    <row r="70" spans="1:28" x14ac:dyDescent="0.35">
      <c r="A70">
        <f t="shared" ca="1" si="28"/>
        <v>5</v>
      </c>
      <c r="B70">
        <f t="shared" ca="1" si="27"/>
        <v>0.50582957126519856</v>
      </c>
      <c r="C70">
        <f t="shared" ca="1" si="29"/>
        <v>7</v>
      </c>
      <c r="D70">
        <f t="shared" ca="1" si="30"/>
        <v>2</v>
      </c>
      <c r="E70">
        <f t="shared" ca="1" si="31"/>
        <v>4</v>
      </c>
      <c r="F70">
        <f t="shared" ca="1" si="32"/>
        <v>2</v>
      </c>
      <c r="G70">
        <f t="shared" ca="1" si="33"/>
        <v>14</v>
      </c>
      <c r="H70">
        <f t="shared" ca="1" si="34"/>
        <v>7</v>
      </c>
    </row>
    <row r="71" spans="1:28" x14ac:dyDescent="0.35">
      <c r="A71">
        <f t="shared" ca="1" si="28"/>
        <v>2</v>
      </c>
      <c r="B71">
        <f t="shared" ca="1" si="27"/>
        <v>0.81620393947696479</v>
      </c>
      <c r="C71">
        <f t="shared" ca="1" si="29"/>
        <v>3</v>
      </c>
      <c r="D71">
        <f t="shared" ca="1" si="30"/>
        <v>8</v>
      </c>
      <c r="E71">
        <f t="shared" ca="1" si="31"/>
        <v>32</v>
      </c>
      <c r="F71">
        <f t="shared" ca="1" si="32"/>
        <v>4</v>
      </c>
      <c r="G71">
        <f t="shared" ca="1" si="33"/>
        <v>12</v>
      </c>
      <c r="H71">
        <f t="shared" ca="1" si="34"/>
        <v>3</v>
      </c>
    </row>
    <row r="72" spans="1:28" x14ac:dyDescent="0.35">
      <c r="A72">
        <f t="shared" ca="1" si="28"/>
        <v>6</v>
      </c>
      <c r="B72">
        <f t="shared" ca="1" si="27"/>
        <v>0.47292317602680045</v>
      </c>
      <c r="C72">
        <f t="shared" ca="1" si="29"/>
        <v>5</v>
      </c>
      <c r="D72">
        <f t="shared" ca="1" si="30"/>
        <v>3</v>
      </c>
      <c r="E72">
        <f t="shared" ca="1" si="31"/>
        <v>27</v>
      </c>
      <c r="F72">
        <f t="shared" ca="1" si="32"/>
        <v>9</v>
      </c>
      <c r="G72">
        <f t="shared" ca="1" si="33"/>
        <v>45</v>
      </c>
      <c r="H72">
        <f t="shared" ca="1" si="34"/>
        <v>5</v>
      </c>
    </row>
    <row r="73" spans="1:28" x14ac:dyDescent="0.35">
      <c r="A73">
        <f t="shared" ca="1" si="28"/>
        <v>13</v>
      </c>
      <c r="B73">
        <f t="shared" ca="1" si="27"/>
        <v>0.17124884708663191</v>
      </c>
      <c r="C73">
        <f t="shared" ca="1" si="29"/>
        <v>8</v>
      </c>
      <c r="D73">
        <f t="shared" ca="1" si="30"/>
        <v>2</v>
      </c>
      <c r="E73">
        <f t="shared" ca="1" si="31"/>
        <v>12</v>
      </c>
      <c r="F73">
        <f t="shared" ca="1" si="32"/>
        <v>6</v>
      </c>
      <c r="G73">
        <f t="shared" ca="1" si="33"/>
        <v>48</v>
      </c>
      <c r="H73">
        <f t="shared" ca="1" si="34"/>
        <v>8</v>
      </c>
    </row>
    <row r="74" spans="1:28" x14ac:dyDescent="0.35">
      <c r="A74">
        <f t="shared" ca="1" si="28"/>
        <v>8</v>
      </c>
      <c r="B74">
        <f t="shared" ca="1" si="27"/>
        <v>0.37510969951611661</v>
      </c>
      <c r="C74">
        <f t="shared" ca="1" si="29"/>
        <v>8</v>
      </c>
      <c r="D74">
        <f t="shared" ca="1" si="30"/>
        <v>10</v>
      </c>
      <c r="E74">
        <f t="shared" ca="1" si="31"/>
        <v>10</v>
      </c>
      <c r="F74">
        <f t="shared" ca="1" si="32"/>
        <v>1</v>
      </c>
      <c r="G74">
        <f t="shared" ca="1" si="33"/>
        <v>8</v>
      </c>
      <c r="H74">
        <f t="shared" ca="1" si="34"/>
        <v>8</v>
      </c>
    </row>
    <row r="75" spans="1:28" x14ac:dyDescent="0.35">
      <c r="A75">
        <f t="shared" ca="1" si="28"/>
        <v>10</v>
      </c>
      <c r="B75">
        <f t="shared" ca="1" si="27"/>
        <v>0.31917317406402745</v>
      </c>
      <c r="C75">
        <f t="shared" ca="1" si="29"/>
        <v>8</v>
      </c>
      <c r="D75">
        <f t="shared" ca="1" si="30"/>
        <v>2</v>
      </c>
      <c r="E75">
        <f t="shared" ca="1" si="31"/>
        <v>10</v>
      </c>
      <c r="F75">
        <f t="shared" ca="1" si="32"/>
        <v>5</v>
      </c>
      <c r="G75">
        <f t="shared" ca="1" si="33"/>
        <v>40</v>
      </c>
      <c r="H75">
        <f t="shared" ca="1" si="34"/>
        <v>8</v>
      </c>
    </row>
    <row r="77" spans="1:28" x14ac:dyDescent="0.35">
      <c r="A77">
        <v>1</v>
      </c>
      <c r="B77">
        <f>A77+1</f>
        <v>2</v>
      </c>
      <c r="C77">
        <f t="shared" ref="C77:V77" si="35">B77+1</f>
        <v>3</v>
      </c>
      <c r="D77">
        <f t="shared" si="35"/>
        <v>4</v>
      </c>
      <c r="E77">
        <f t="shared" si="35"/>
        <v>5</v>
      </c>
      <c r="F77">
        <f t="shared" si="35"/>
        <v>6</v>
      </c>
      <c r="G77">
        <f t="shared" si="35"/>
        <v>7</v>
      </c>
      <c r="H77">
        <f t="shared" si="35"/>
        <v>8</v>
      </c>
      <c r="I77">
        <f t="shared" si="35"/>
        <v>9</v>
      </c>
      <c r="J77">
        <f t="shared" si="35"/>
        <v>10</v>
      </c>
      <c r="K77">
        <f t="shared" si="35"/>
        <v>11</v>
      </c>
      <c r="L77">
        <f t="shared" si="35"/>
        <v>12</v>
      </c>
      <c r="M77">
        <f t="shared" si="35"/>
        <v>13</v>
      </c>
      <c r="N77">
        <f t="shared" si="35"/>
        <v>14</v>
      </c>
      <c r="O77">
        <f t="shared" si="35"/>
        <v>15</v>
      </c>
      <c r="P77">
        <f t="shared" si="35"/>
        <v>16</v>
      </c>
      <c r="Q77">
        <f t="shared" si="35"/>
        <v>17</v>
      </c>
      <c r="R77">
        <f t="shared" si="35"/>
        <v>18</v>
      </c>
      <c r="S77">
        <f t="shared" si="35"/>
        <v>19</v>
      </c>
      <c r="T77">
        <f t="shared" si="35"/>
        <v>20</v>
      </c>
      <c r="U77">
        <f t="shared" si="35"/>
        <v>21</v>
      </c>
      <c r="V77">
        <f t="shared" si="35"/>
        <v>22</v>
      </c>
    </row>
    <row r="78" spans="1:28" x14ac:dyDescent="0.35">
      <c r="C78" t="s">
        <v>2</v>
      </c>
      <c r="D78" t="s">
        <v>3</v>
      </c>
      <c r="E78" t="s">
        <v>4</v>
      </c>
      <c r="F78" t="s">
        <v>4</v>
      </c>
      <c r="G78" t="s">
        <v>8</v>
      </c>
      <c r="H78" t="s">
        <v>9</v>
      </c>
      <c r="I78" t="s">
        <v>10</v>
      </c>
      <c r="J78" s="12" t="s">
        <v>13</v>
      </c>
      <c r="K78" s="12"/>
      <c r="L78" s="12" t="s">
        <v>14</v>
      </c>
      <c r="M78" s="12"/>
      <c r="N78" t="s">
        <v>13</v>
      </c>
      <c r="P78" t="s">
        <v>14</v>
      </c>
      <c r="R78" t="s">
        <v>15</v>
      </c>
      <c r="T78" t="s">
        <v>12</v>
      </c>
    </row>
    <row r="79" spans="1:28" x14ac:dyDescent="0.35">
      <c r="A79">
        <f ca="1">_xlfn.RANK.EQ(B79,$B$79:$B$93)</f>
        <v>11</v>
      </c>
      <c r="B79">
        <f t="shared" ref="B79:B93" ca="1" si="36">RAND()</f>
        <v>0.4770828074853718</v>
      </c>
      <c r="C79">
        <f ca="1">X79/GCD($X79,$Y79)</f>
        <v>5</v>
      </c>
      <c r="D79">
        <f ca="1">Y79/GCD($X79,$Y79)</f>
        <v>8</v>
      </c>
      <c r="E79">
        <f ca="1">AA79/GCD($AA79,$AB79)</f>
        <v>1</v>
      </c>
      <c r="F79">
        <f ca="1">AB79/GCD($AA79,$AB79)</f>
        <v>5</v>
      </c>
      <c r="G79">
        <f t="shared" ref="G79:H79" ca="1" si="37">RANDBETWEEN(2,10)</f>
        <v>6</v>
      </c>
      <c r="H79">
        <f t="shared" ca="1" si="37"/>
        <v>9</v>
      </c>
      <c r="I79" s="7">
        <f ca="1">LCM(D79,F79)</f>
        <v>40</v>
      </c>
      <c r="J79">
        <f ca="1">C79*G79</f>
        <v>30</v>
      </c>
      <c r="K79">
        <f ca="1">D79*G79</f>
        <v>48</v>
      </c>
      <c r="L79">
        <f ca="1">E79*H79</f>
        <v>9</v>
      </c>
      <c r="M79">
        <f ca="1">F79*H79</f>
        <v>45</v>
      </c>
      <c r="N79">
        <f ca="1">C79*I79/D79</f>
        <v>25</v>
      </c>
      <c r="O79">
        <f ca="1">I79</f>
        <v>40</v>
      </c>
      <c r="P79">
        <f ca="1">E79*I79/F79</f>
        <v>8</v>
      </c>
      <c r="Q79">
        <f ca="1">O79</f>
        <v>40</v>
      </c>
      <c r="R79" s="7">
        <f ca="1">N79+P79</f>
        <v>33</v>
      </c>
      <c r="S79" s="7">
        <f ca="1">Q79</f>
        <v>40</v>
      </c>
      <c r="T79">
        <f ca="1">GCD(R79,S79)</f>
        <v>1</v>
      </c>
      <c r="U79">
        <f ca="1">R79/T79</f>
        <v>33</v>
      </c>
      <c r="V79">
        <f ca="1">S79/T79</f>
        <v>40</v>
      </c>
      <c r="X79">
        <f t="shared" ref="X79:Y93" ca="1" si="38">RANDBETWEEN(2,10)</f>
        <v>5</v>
      </c>
      <c r="Y79">
        <f t="shared" ca="1" si="38"/>
        <v>8</v>
      </c>
      <c r="AA79">
        <f t="shared" ref="AA79:AB93" ca="1" si="39">RANDBETWEEN(2,10)</f>
        <v>2</v>
      </c>
      <c r="AB79">
        <f t="shared" ca="1" si="39"/>
        <v>10</v>
      </c>
    </row>
    <row r="80" spans="1:28" x14ac:dyDescent="0.35">
      <c r="A80">
        <f t="shared" ref="A80:A93" ca="1" si="40">_xlfn.RANK.EQ(B80,$B$79:$B$93)</f>
        <v>13</v>
      </c>
      <c r="B80">
        <f t="shared" ca="1" si="36"/>
        <v>7.8027220685569665E-2</v>
      </c>
      <c r="C80">
        <f t="shared" ref="C80:C93" ca="1" si="41">X80/GCD($X80,$Y80)</f>
        <v>7</v>
      </c>
      <c r="D80">
        <f t="shared" ref="D80:D93" ca="1" si="42">Y80/GCD($X80,$Y80)</f>
        <v>2</v>
      </c>
      <c r="E80">
        <f t="shared" ref="E80:E93" ca="1" si="43">AA80/GCD($AA80,$AB80)</f>
        <v>4</v>
      </c>
      <c r="F80">
        <f t="shared" ref="F80:F93" ca="1" si="44">AB80/GCD($AA80,$AB80)</f>
        <v>5</v>
      </c>
      <c r="G80">
        <f t="shared" ref="G80:H93" ca="1" si="45">RANDBETWEEN(2,10)</f>
        <v>2</v>
      </c>
      <c r="H80">
        <f t="shared" ca="1" si="45"/>
        <v>8</v>
      </c>
      <c r="I80" s="7">
        <f t="shared" ref="I80:I93" ca="1" si="46">LCM(D80,F80)</f>
        <v>10</v>
      </c>
      <c r="J80">
        <f t="shared" ref="J80:J93" ca="1" si="47">C80*G80</f>
        <v>14</v>
      </c>
      <c r="K80">
        <f t="shared" ref="K80:K93" ca="1" si="48">D80*G80</f>
        <v>4</v>
      </c>
      <c r="L80">
        <f t="shared" ref="L80:L93" ca="1" si="49">E80*H80</f>
        <v>32</v>
      </c>
      <c r="M80">
        <f t="shared" ref="M80:M93" ca="1" si="50">F80*H80</f>
        <v>40</v>
      </c>
      <c r="N80">
        <f t="shared" ref="N80:N93" ca="1" si="51">C80*I80/D80</f>
        <v>35</v>
      </c>
      <c r="O80">
        <f t="shared" ref="O80:O93" ca="1" si="52">I80</f>
        <v>10</v>
      </c>
      <c r="P80">
        <f t="shared" ref="P80:P93" ca="1" si="53">E80*I80/F80</f>
        <v>8</v>
      </c>
      <c r="Q80">
        <f t="shared" ref="Q80:Q93" ca="1" si="54">O80</f>
        <v>10</v>
      </c>
      <c r="R80" s="7">
        <f t="shared" ref="R80:R93" ca="1" si="55">N80+P80</f>
        <v>43</v>
      </c>
      <c r="S80" s="7">
        <f t="shared" ref="S80:S93" ca="1" si="56">Q80</f>
        <v>10</v>
      </c>
      <c r="T80">
        <f t="shared" ref="T80:T93" ca="1" si="57">GCD(R80,S80)</f>
        <v>1</v>
      </c>
      <c r="U80">
        <f t="shared" ref="U80:U93" ca="1" si="58">R80/T80</f>
        <v>43</v>
      </c>
      <c r="V80">
        <f t="shared" ref="V80:V93" ca="1" si="59">S80/T80</f>
        <v>10</v>
      </c>
      <c r="X80">
        <f t="shared" ca="1" si="38"/>
        <v>7</v>
      </c>
      <c r="Y80">
        <f t="shared" ca="1" si="38"/>
        <v>2</v>
      </c>
      <c r="AA80">
        <f t="shared" ca="1" si="39"/>
        <v>4</v>
      </c>
      <c r="AB80">
        <f t="shared" ca="1" si="39"/>
        <v>5</v>
      </c>
    </row>
    <row r="81" spans="1:28" x14ac:dyDescent="0.35">
      <c r="A81">
        <f t="shared" ca="1" si="40"/>
        <v>1</v>
      </c>
      <c r="B81">
        <f t="shared" ca="1" si="36"/>
        <v>0.92490660141304315</v>
      </c>
      <c r="C81">
        <f t="shared" ca="1" si="41"/>
        <v>4</v>
      </c>
      <c r="D81">
        <f t="shared" ca="1" si="42"/>
        <v>3</v>
      </c>
      <c r="E81">
        <f t="shared" ca="1" si="43"/>
        <v>1</v>
      </c>
      <c r="F81">
        <f t="shared" ca="1" si="44"/>
        <v>2</v>
      </c>
      <c r="G81">
        <f t="shared" ca="1" si="45"/>
        <v>10</v>
      </c>
      <c r="H81">
        <f t="shared" ca="1" si="45"/>
        <v>10</v>
      </c>
      <c r="I81" s="7">
        <f t="shared" ca="1" si="46"/>
        <v>6</v>
      </c>
      <c r="J81">
        <f t="shared" ca="1" si="47"/>
        <v>40</v>
      </c>
      <c r="K81">
        <f t="shared" ca="1" si="48"/>
        <v>30</v>
      </c>
      <c r="L81">
        <f t="shared" ca="1" si="49"/>
        <v>10</v>
      </c>
      <c r="M81">
        <f t="shared" ca="1" si="50"/>
        <v>20</v>
      </c>
      <c r="N81">
        <f t="shared" ca="1" si="51"/>
        <v>8</v>
      </c>
      <c r="O81">
        <f t="shared" ca="1" si="52"/>
        <v>6</v>
      </c>
      <c r="P81">
        <f t="shared" ca="1" si="53"/>
        <v>3</v>
      </c>
      <c r="Q81">
        <f t="shared" ca="1" si="54"/>
        <v>6</v>
      </c>
      <c r="R81" s="7">
        <f t="shared" ca="1" si="55"/>
        <v>11</v>
      </c>
      <c r="S81" s="7">
        <f t="shared" ca="1" si="56"/>
        <v>6</v>
      </c>
      <c r="T81">
        <f t="shared" ca="1" si="57"/>
        <v>1</v>
      </c>
      <c r="U81">
        <f t="shared" ca="1" si="58"/>
        <v>11</v>
      </c>
      <c r="V81">
        <f t="shared" ca="1" si="59"/>
        <v>6</v>
      </c>
      <c r="X81">
        <f t="shared" ca="1" si="38"/>
        <v>4</v>
      </c>
      <c r="Y81">
        <f t="shared" ca="1" si="38"/>
        <v>3</v>
      </c>
      <c r="AA81">
        <f t="shared" ca="1" si="39"/>
        <v>4</v>
      </c>
      <c r="AB81">
        <f t="shared" ca="1" si="39"/>
        <v>8</v>
      </c>
    </row>
    <row r="82" spans="1:28" x14ac:dyDescent="0.35">
      <c r="A82">
        <f t="shared" ca="1" si="40"/>
        <v>6</v>
      </c>
      <c r="B82">
        <f t="shared" ca="1" si="36"/>
        <v>0.67175953102876385</v>
      </c>
      <c r="C82">
        <f t="shared" ca="1" si="41"/>
        <v>7</v>
      </c>
      <c r="D82">
        <f t="shared" ca="1" si="42"/>
        <v>8</v>
      </c>
      <c r="E82">
        <f t="shared" ca="1" si="43"/>
        <v>2</v>
      </c>
      <c r="F82">
        <f t="shared" ca="1" si="44"/>
        <v>1</v>
      </c>
      <c r="G82">
        <f t="shared" ca="1" si="45"/>
        <v>9</v>
      </c>
      <c r="H82">
        <f t="shared" ca="1" si="45"/>
        <v>6</v>
      </c>
      <c r="I82" s="7">
        <f t="shared" ca="1" si="46"/>
        <v>8</v>
      </c>
      <c r="J82">
        <f t="shared" ca="1" si="47"/>
        <v>63</v>
      </c>
      <c r="K82">
        <f t="shared" ca="1" si="48"/>
        <v>72</v>
      </c>
      <c r="L82">
        <f t="shared" ca="1" si="49"/>
        <v>12</v>
      </c>
      <c r="M82">
        <f t="shared" ca="1" si="50"/>
        <v>6</v>
      </c>
      <c r="N82">
        <f t="shared" ca="1" si="51"/>
        <v>7</v>
      </c>
      <c r="O82">
        <f t="shared" ca="1" si="52"/>
        <v>8</v>
      </c>
      <c r="P82">
        <f t="shared" ca="1" si="53"/>
        <v>16</v>
      </c>
      <c r="Q82">
        <f t="shared" ca="1" si="54"/>
        <v>8</v>
      </c>
      <c r="R82" s="7">
        <f t="shared" ca="1" si="55"/>
        <v>23</v>
      </c>
      <c r="S82" s="7">
        <f t="shared" ca="1" si="56"/>
        <v>8</v>
      </c>
      <c r="T82">
        <f t="shared" ca="1" si="57"/>
        <v>1</v>
      </c>
      <c r="U82">
        <f t="shared" ca="1" si="58"/>
        <v>23</v>
      </c>
      <c r="V82">
        <f t="shared" ca="1" si="59"/>
        <v>8</v>
      </c>
      <c r="X82">
        <f t="shared" ca="1" si="38"/>
        <v>7</v>
      </c>
      <c r="Y82">
        <f t="shared" ca="1" si="38"/>
        <v>8</v>
      </c>
      <c r="AA82">
        <f t="shared" ca="1" si="39"/>
        <v>4</v>
      </c>
      <c r="AB82">
        <f t="shared" ca="1" si="39"/>
        <v>2</v>
      </c>
    </row>
    <row r="83" spans="1:28" x14ac:dyDescent="0.35">
      <c r="A83">
        <f t="shared" ca="1" si="40"/>
        <v>3</v>
      </c>
      <c r="B83">
        <f t="shared" ca="1" si="36"/>
        <v>0.78346794438116629</v>
      </c>
      <c r="C83">
        <f t="shared" ca="1" si="41"/>
        <v>2</v>
      </c>
      <c r="D83">
        <f t="shared" ca="1" si="42"/>
        <v>1</v>
      </c>
      <c r="E83">
        <f t="shared" ca="1" si="43"/>
        <v>1</v>
      </c>
      <c r="F83">
        <f t="shared" ca="1" si="44"/>
        <v>2</v>
      </c>
      <c r="G83">
        <f t="shared" ca="1" si="45"/>
        <v>10</v>
      </c>
      <c r="H83">
        <f t="shared" ca="1" si="45"/>
        <v>8</v>
      </c>
      <c r="I83" s="7">
        <f t="shared" ca="1" si="46"/>
        <v>2</v>
      </c>
      <c r="J83">
        <f t="shared" ca="1" si="47"/>
        <v>20</v>
      </c>
      <c r="K83">
        <f t="shared" ca="1" si="48"/>
        <v>10</v>
      </c>
      <c r="L83">
        <f t="shared" ca="1" si="49"/>
        <v>8</v>
      </c>
      <c r="M83">
        <f t="shared" ca="1" si="50"/>
        <v>16</v>
      </c>
      <c r="N83">
        <f t="shared" ca="1" si="51"/>
        <v>4</v>
      </c>
      <c r="O83">
        <f t="shared" ca="1" si="52"/>
        <v>2</v>
      </c>
      <c r="P83">
        <f t="shared" ca="1" si="53"/>
        <v>1</v>
      </c>
      <c r="Q83">
        <f t="shared" ca="1" si="54"/>
        <v>2</v>
      </c>
      <c r="R83" s="7">
        <f t="shared" ca="1" si="55"/>
        <v>5</v>
      </c>
      <c r="S83" s="7">
        <f t="shared" ca="1" si="56"/>
        <v>2</v>
      </c>
      <c r="T83">
        <f t="shared" ca="1" si="57"/>
        <v>1</v>
      </c>
      <c r="U83">
        <f t="shared" ca="1" si="58"/>
        <v>5</v>
      </c>
      <c r="V83">
        <f t="shared" ca="1" si="59"/>
        <v>2</v>
      </c>
      <c r="X83">
        <f t="shared" ca="1" si="38"/>
        <v>6</v>
      </c>
      <c r="Y83">
        <f t="shared" ca="1" si="38"/>
        <v>3</v>
      </c>
      <c r="AA83">
        <f t="shared" ca="1" si="39"/>
        <v>3</v>
      </c>
      <c r="AB83">
        <f t="shared" ca="1" si="39"/>
        <v>6</v>
      </c>
    </row>
    <row r="84" spans="1:28" x14ac:dyDescent="0.35">
      <c r="A84">
        <f t="shared" ca="1" si="40"/>
        <v>9</v>
      </c>
      <c r="B84">
        <f t="shared" ca="1" si="36"/>
        <v>0.61935418733881953</v>
      </c>
      <c r="C84">
        <f t="shared" ca="1" si="41"/>
        <v>1</v>
      </c>
      <c r="D84">
        <f t="shared" ca="1" si="42"/>
        <v>1</v>
      </c>
      <c r="E84">
        <f t="shared" ca="1" si="43"/>
        <v>1</v>
      </c>
      <c r="F84">
        <f t="shared" ca="1" si="44"/>
        <v>2</v>
      </c>
      <c r="G84">
        <f t="shared" ca="1" si="45"/>
        <v>4</v>
      </c>
      <c r="H84">
        <f t="shared" ca="1" si="45"/>
        <v>5</v>
      </c>
      <c r="I84" s="7">
        <f t="shared" ca="1" si="46"/>
        <v>2</v>
      </c>
      <c r="J84">
        <f t="shared" ca="1" si="47"/>
        <v>4</v>
      </c>
      <c r="K84">
        <f t="shared" ca="1" si="48"/>
        <v>4</v>
      </c>
      <c r="L84">
        <f t="shared" ca="1" si="49"/>
        <v>5</v>
      </c>
      <c r="M84">
        <f t="shared" ca="1" si="50"/>
        <v>10</v>
      </c>
      <c r="N84">
        <f t="shared" ca="1" si="51"/>
        <v>2</v>
      </c>
      <c r="O84">
        <f t="shared" ca="1" si="52"/>
        <v>2</v>
      </c>
      <c r="P84">
        <f t="shared" ca="1" si="53"/>
        <v>1</v>
      </c>
      <c r="Q84">
        <f t="shared" ca="1" si="54"/>
        <v>2</v>
      </c>
      <c r="R84" s="7">
        <f t="shared" ca="1" si="55"/>
        <v>3</v>
      </c>
      <c r="S84" s="7">
        <f t="shared" ca="1" si="56"/>
        <v>2</v>
      </c>
      <c r="T84">
        <f t="shared" ca="1" si="57"/>
        <v>1</v>
      </c>
      <c r="U84">
        <f t="shared" ca="1" si="58"/>
        <v>3</v>
      </c>
      <c r="V84">
        <f t="shared" ca="1" si="59"/>
        <v>2</v>
      </c>
      <c r="X84">
        <f t="shared" ca="1" si="38"/>
        <v>10</v>
      </c>
      <c r="Y84">
        <f t="shared" ca="1" si="38"/>
        <v>10</v>
      </c>
      <c r="AA84">
        <f t="shared" ca="1" si="39"/>
        <v>2</v>
      </c>
      <c r="AB84">
        <f t="shared" ca="1" si="39"/>
        <v>4</v>
      </c>
    </row>
    <row r="85" spans="1:28" x14ac:dyDescent="0.35">
      <c r="A85">
        <f t="shared" ca="1" si="40"/>
        <v>2</v>
      </c>
      <c r="B85">
        <f t="shared" ca="1" si="36"/>
        <v>0.89876774894200151</v>
      </c>
      <c r="C85">
        <f t="shared" ca="1" si="41"/>
        <v>5</v>
      </c>
      <c r="D85">
        <f t="shared" ca="1" si="42"/>
        <v>9</v>
      </c>
      <c r="E85">
        <f t="shared" ca="1" si="43"/>
        <v>3</v>
      </c>
      <c r="F85">
        <f t="shared" ca="1" si="44"/>
        <v>5</v>
      </c>
      <c r="G85">
        <f t="shared" ca="1" si="45"/>
        <v>8</v>
      </c>
      <c r="H85">
        <f t="shared" ca="1" si="45"/>
        <v>10</v>
      </c>
      <c r="I85" s="7">
        <f t="shared" ca="1" si="46"/>
        <v>45</v>
      </c>
      <c r="J85">
        <f t="shared" ca="1" si="47"/>
        <v>40</v>
      </c>
      <c r="K85">
        <f t="shared" ca="1" si="48"/>
        <v>72</v>
      </c>
      <c r="L85">
        <f t="shared" ca="1" si="49"/>
        <v>30</v>
      </c>
      <c r="M85">
        <f t="shared" ca="1" si="50"/>
        <v>50</v>
      </c>
      <c r="N85">
        <f t="shared" ca="1" si="51"/>
        <v>25</v>
      </c>
      <c r="O85">
        <f t="shared" ca="1" si="52"/>
        <v>45</v>
      </c>
      <c r="P85">
        <f t="shared" ca="1" si="53"/>
        <v>27</v>
      </c>
      <c r="Q85">
        <f t="shared" ca="1" si="54"/>
        <v>45</v>
      </c>
      <c r="R85" s="7">
        <f t="shared" ca="1" si="55"/>
        <v>52</v>
      </c>
      <c r="S85" s="7">
        <f t="shared" ca="1" si="56"/>
        <v>45</v>
      </c>
      <c r="T85">
        <f t="shared" ca="1" si="57"/>
        <v>1</v>
      </c>
      <c r="U85">
        <f t="shared" ca="1" si="58"/>
        <v>52</v>
      </c>
      <c r="V85">
        <f t="shared" ca="1" si="59"/>
        <v>45</v>
      </c>
      <c r="X85">
        <f t="shared" ca="1" si="38"/>
        <v>5</v>
      </c>
      <c r="Y85">
        <f t="shared" ca="1" si="38"/>
        <v>9</v>
      </c>
      <c r="AA85">
        <f t="shared" ca="1" si="39"/>
        <v>6</v>
      </c>
      <c r="AB85">
        <f t="shared" ca="1" si="39"/>
        <v>10</v>
      </c>
    </row>
    <row r="86" spans="1:28" x14ac:dyDescent="0.35">
      <c r="A86">
        <f t="shared" ca="1" si="40"/>
        <v>10</v>
      </c>
      <c r="B86">
        <f t="shared" ca="1" si="36"/>
        <v>0.51572099615687728</v>
      </c>
      <c r="C86">
        <f t="shared" ca="1" si="41"/>
        <v>5</v>
      </c>
      <c r="D86">
        <f t="shared" ca="1" si="42"/>
        <v>4</v>
      </c>
      <c r="E86">
        <f t="shared" ca="1" si="43"/>
        <v>1</v>
      </c>
      <c r="F86">
        <f t="shared" ca="1" si="44"/>
        <v>1</v>
      </c>
      <c r="G86">
        <f t="shared" ca="1" si="45"/>
        <v>7</v>
      </c>
      <c r="H86">
        <f t="shared" ca="1" si="45"/>
        <v>6</v>
      </c>
      <c r="I86" s="7">
        <f t="shared" ca="1" si="46"/>
        <v>4</v>
      </c>
      <c r="J86">
        <f t="shared" ca="1" si="47"/>
        <v>35</v>
      </c>
      <c r="K86">
        <f t="shared" ca="1" si="48"/>
        <v>28</v>
      </c>
      <c r="L86">
        <f t="shared" ca="1" si="49"/>
        <v>6</v>
      </c>
      <c r="M86">
        <f t="shared" ca="1" si="50"/>
        <v>6</v>
      </c>
      <c r="N86">
        <f t="shared" ca="1" si="51"/>
        <v>5</v>
      </c>
      <c r="O86">
        <f t="shared" ca="1" si="52"/>
        <v>4</v>
      </c>
      <c r="P86">
        <f t="shared" ca="1" si="53"/>
        <v>4</v>
      </c>
      <c r="Q86">
        <f t="shared" ca="1" si="54"/>
        <v>4</v>
      </c>
      <c r="R86" s="7">
        <f t="shared" ca="1" si="55"/>
        <v>9</v>
      </c>
      <c r="S86" s="7">
        <f t="shared" ca="1" si="56"/>
        <v>4</v>
      </c>
      <c r="T86">
        <f t="shared" ca="1" si="57"/>
        <v>1</v>
      </c>
      <c r="U86">
        <f t="shared" ca="1" si="58"/>
        <v>9</v>
      </c>
      <c r="V86">
        <f t="shared" ca="1" si="59"/>
        <v>4</v>
      </c>
      <c r="X86">
        <f t="shared" ca="1" si="38"/>
        <v>5</v>
      </c>
      <c r="Y86">
        <f t="shared" ca="1" si="38"/>
        <v>4</v>
      </c>
      <c r="AA86">
        <f t="shared" ca="1" si="39"/>
        <v>4</v>
      </c>
      <c r="AB86">
        <f t="shared" ca="1" si="39"/>
        <v>4</v>
      </c>
    </row>
    <row r="87" spans="1:28" x14ac:dyDescent="0.35">
      <c r="A87">
        <f t="shared" ca="1" si="40"/>
        <v>12</v>
      </c>
      <c r="B87">
        <f t="shared" ca="1" si="36"/>
        <v>0.19353498049769835</v>
      </c>
      <c r="C87">
        <f t="shared" ca="1" si="41"/>
        <v>4</v>
      </c>
      <c r="D87">
        <f t="shared" ca="1" si="42"/>
        <v>7</v>
      </c>
      <c r="E87">
        <f t="shared" ca="1" si="43"/>
        <v>1</v>
      </c>
      <c r="F87">
        <f t="shared" ca="1" si="44"/>
        <v>1</v>
      </c>
      <c r="G87">
        <f t="shared" ca="1" si="45"/>
        <v>10</v>
      </c>
      <c r="H87">
        <f t="shared" ca="1" si="45"/>
        <v>4</v>
      </c>
      <c r="I87" s="7">
        <f t="shared" ca="1" si="46"/>
        <v>7</v>
      </c>
      <c r="J87">
        <f t="shared" ca="1" si="47"/>
        <v>40</v>
      </c>
      <c r="K87">
        <f t="shared" ca="1" si="48"/>
        <v>70</v>
      </c>
      <c r="L87">
        <f t="shared" ca="1" si="49"/>
        <v>4</v>
      </c>
      <c r="M87">
        <f t="shared" ca="1" si="50"/>
        <v>4</v>
      </c>
      <c r="N87">
        <f t="shared" ca="1" si="51"/>
        <v>4</v>
      </c>
      <c r="O87">
        <f t="shared" ca="1" si="52"/>
        <v>7</v>
      </c>
      <c r="P87">
        <f t="shared" ca="1" si="53"/>
        <v>7</v>
      </c>
      <c r="Q87">
        <f t="shared" ca="1" si="54"/>
        <v>7</v>
      </c>
      <c r="R87" s="7">
        <f t="shared" ca="1" si="55"/>
        <v>11</v>
      </c>
      <c r="S87" s="7">
        <f t="shared" ca="1" si="56"/>
        <v>7</v>
      </c>
      <c r="T87">
        <f t="shared" ca="1" si="57"/>
        <v>1</v>
      </c>
      <c r="U87">
        <f t="shared" ca="1" si="58"/>
        <v>11</v>
      </c>
      <c r="V87">
        <f t="shared" ca="1" si="59"/>
        <v>7</v>
      </c>
      <c r="X87">
        <f t="shared" ca="1" si="38"/>
        <v>4</v>
      </c>
      <c r="Y87">
        <f t="shared" ca="1" si="38"/>
        <v>7</v>
      </c>
      <c r="AA87">
        <f t="shared" ca="1" si="39"/>
        <v>2</v>
      </c>
      <c r="AB87">
        <f t="shared" ca="1" si="39"/>
        <v>2</v>
      </c>
    </row>
    <row r="88" spans="1:28" x14ac:dyDescent="0.35">
      <c r="A88">
        <f t="shared" ca="1" si="40"/>
        <v>5</v>
      </c>
      <c r="B88">
        <f t="shared" ca="1" si="36"/>
        <v>0.75149545669781792</v>
      </c>
      <c r="C88">
        <f t="shared" ca="1" si="41"/>
        <v>3</v>
      </c>
      <c r="D88">
        <f t="shared" ca="1" si="42"/>
        <v>1</v>
      </c>
      <c r="E88">
        <f t="shared" ca="1" si="43"/>
        <v>4</v>
      </c>
      <c r="F88">
        <f t="shared" ca="1" si="44"/>
        <v>5</v>
      </c>
      <c r="G88">
        <f t="shared" ca="1" si="45"/>
        <v>8</v>
      </c>
      <c r="H88">
        <f t="shared" ca="1" si="45"/>
        <v>5</v>
      </c>
      <c r="I88" s="7">
        <f t="shared" ca="1" si="46"/>
        <v>5</v>
      </c>
      <c r="J88">
        <f t="shared" ca="1" si="47"/>
        <v>24</v>
      </c>
      <c r="K88">
        <f t="shared" ca="1" si="48"/>
        <v>8</v>
      </c>
      <c r="L88">
        <f t="shared" ca="1" si="49"/>
        <v>20</v>
      </c>
      <c r="M88">
        <f t="shared" ca="1" si="50"/>
        <v>25</v>
      </c>
      <c r="N88">
        <f t="shared" ca="1" si="51"/>
        <v>15</v>
      </c>
      <c r="O88">
        <f t="shared" ca="1" si="52"/>
        <v>5</v>
      </c>
      <c r="P88">
        <f t="shared" ca="1" si="53"/>
        <v>4</v>
      </c>
      <c r="Q88">
        <f t="shared" ca="1" si="54"/>
        <v>5</v>
      </c>
      <c r="R88" s="7">
        <f t="shared" ca="1" si="55"/>
        <v>19</v>
      </c>
      <c r="S88" s="7">
        <f t="shared" ca="1" si="56"/>
        <v>5</v>
      </c>
      <c r="T88">
        <f t="shared" ca="1" si="57"/>
        <v>1</v>
      </c>
      <c r="U88">
        <f t="shared" ca="1" si="58"/>
        <v>19</v>
      </c>
      <c r="V88">
        <f t="shared" ca="1" si="59"/>
        <v>5</v>
      </c>
      <c r="X88">
        <f t="shared" ca="1" si="38"/>
        <v>9</v>
      </c>
      <c r="Y88">
        <f t="shared" ca="1" si="38"/>
        <v>3</v>
      </c>
      <c r="AA88">
        <f t="shared" ca="1" si="39"/>
        <v>8</v>
      </c>
      <c r="AB88">
        <f t="shared" ca="1" si="39"/>
        <v>10</v>
      </c>
    </row>
    <row r="89" spans="1:28" x14ac:dyDescent="0.35">
      <c r="A89">
        <f t="shared" ca="1" si="40"/>
        <v>15</v>
      </c>
      <c r="B89">
        <f t="shared" ca="1" si="36"/>
        <v>2.4008558437355054E-3</v>
      </c>
      <c r="C89">
        <f t="shared" ca="1" si="41"/>
        <v>5</v>
      </c>
      <c r="D89">
        <f t="shared" ca="1" si="42"/>
        <v>9</v>
      </c>
      <c r="E89">
        <f t="shared" ca="1" si="43"/>
        <v>1</v>
      </c>
      <c r="F89">
        <f t="shared" ca="1" si="44"/>
        <v>1</v>
      </c>
      <c r="G89">
        <f t="shared" ca="1" si="45"/>
        <v>4</v>
      </c>
      <c r="H89">
        <f t="shared" ca="1" si="45"/>
        <v>8</v>
      </c>
      <c r="I89" s="7">
        <f t="shared" ca="1" si="46"/>
        <v>9</v>
      </c>
      <c r="J89">
        <f t="shared" ca="1" si="47"/>
        <v>20</v>
      </c>
      <c r="K89">
        <f t="shared" ca="1" si="48"/>
        <v>36</v>
      </c>
      <c r="L89">
        <f t="shared" ca="1" si="49"/>
        <v>8</v>
      </c>
      <c r="M89">
        <f t="shared" ca="1" si="50"/>
        <v>8</v>
      </c>
      <c r="N89">
        <f t="shared" ca="1" si="51"/>
        <v>5</v>
      </c>
      <c r="O89">
        <f t="shared" ca="1" si="52"/>
        <v>9</v>
      </c>
      <c r="P89">
        <f t="shared" ca="1" si="53"/>
        <v>9</v>
      </c>
      <c r="Q89">
        <f t="shared" ca="1" si="54"/>
        <v>9</v>
      </c>
      <c r="R89" s="7">
        <f t="shared" ca="1" si="55"/>
        <v>14</v>
      </c>
      <c r="S89" s="7">
        <f t="shared" ca="1" si="56"/>
        <v>9</v>
      </c>
      <c r="T89">
        <f t="shared" ca="1" si="57"/>
        <v>1</v>
      </c>
      <c r="U89">
        <f t="shared" ca="1" si="58"/>
        <v>14</v>
      </c>
      <c r="V89">
        <f t="shared" ca="1" si="59"/>
        <v>9</v>
      </c>
      <c r="X89">
        <f t="shared" ca="1" si="38"/>
        <v>5</v>
      </c>
      <c r="Y89">
        <f t="shared" ca="1" si="38"/>
        <v>9</v>
      </c>
      <c r="AA89">
        <f t="shared" ca="1" si="39"/>
        <v>6</v>
      </c>
      <c r="AB89">
        <f t="shared" ca="1" si="39"/>
        <v>6</v>
      </c>
    </row>
    <row r="90" spans="1:28" x14ac:dyDescent="0.35">
      <c r="A90">
        <f t="shared" ca="1" si="40"/>
        <v>8</v>
      </c>
      <c r="B90">
        <f t="shared" ca="1" si="36"/>
        <v>0.62718181360632586</v>
      </c>
      <c r="C90">
        <f t="shared" ca="1" si="41"/>
        <v>2</v>
      </c>
      <c r="D90">
        <f t="shared" ca="1" si="42"/>
        <v>1</v>
      </c>
      <c r="E90">
        <f t="shared" ca="1" si="43"/>
        <v>8</v>
      </c>
      <c r="F90">
        <f t="shared" ca="1" si="44"/>
        <v>3</v>
      </c>
      <c r="G90">
        <f t="shared" ca="1" si="45"/>
        <v>10</v>
      </c>
      <c r="H90">
        <f t="shared" ca="1" si="45"/>
        <v>6</v>
      </c>
      <c r="I90" s="7">
        <f t="shared" ca="1" si="46"/>
        <v>3</v>
      </c>
      <c r="J90">
        <f t="shared" ca="1" si="47"/>
        <v>20</v>
      </c>
      <c r="K90">
        <f t="shared" ca="1" si="48"/>
        <v>10</v>
      </c>
      <c r="L90">
        <f t="shared" ca="1" si="49"/>
        <v>48</v>
      </c>
      <c r="M90">
        <f t="shared" ca="1" si="50"/>
        <v>18</v>
      </c>
      <c r="N90">
        <f t="shared" ca="1" si="51"/>
        <v>6</v>
      </c>
      <c r="O90">
        <f t="shared" ca="1" si="52"/>
        <v>3</v>
      </c>
      <c r="P90">
        <f t="shared" ca="1" si="53"/>
        <v>8</v>
      </c>
      <c r="Q90">
        <f t="shared" ca="1" si="54"/>
        <v>3</v>
      </c>
      <c r="R90" s="7">
        <f t="shared" ca="1" si="55"/>
        <v>14</v>
      </c>
      <c r="S90" s="7">
        <f t="shared" ca="1" si="56"/>
        <v>3</v>
      </c>
      <c r="T90">
        <f t="shared" ca="1" si="57"/>
        <v>1</v>
      </c>
      <c r="U90">
        <f t="shared" ca="1" si="58"/>
        <v>14</v>
      </c>
      <c r="V90">
        <f t="shared" ca="1" si="59"/>
        <v>3</v>
      </c>
      <c r="X90">
        <f t="shared" ca="1" si="38"/>
        <v>8</v>
      </c>
      <c r="Y90">
        <f t="shared" ca="1" si="38"/>
        <v>4</v>
      </c>
      <c r="AA90">
        <f t="shared" ca="1" si="39"/>
        <v>8</v>
      </c>
      <c r="AB90">
        <f t="shared" ca="1" si="39"/>
        <v>3</v>
      </c>
    </row>
    <row r="91" spans="1:28" x14ac:dyDescent="0.35">
      <c r="A91">
        <f t="shared" ca="1" si="40"/>
        <v>7</v>
      </c>
      <c r="B91">
        <f t="shared" ca="1" si="36"/>
        <v>0.6462744388285776</v>
      </c>
      <c r="C91">
        <f t="shared" ca="1" si="41"/>
        <v>8</v>
      </c>
      <c r="D91">
        <f t="shared" ca="1" si="42"/>
        <v>9</v>
      </c>
      <c r="E91">
        <f t="shared" ca="1" si="43"/>
        <v>1</v>
      </c>
      <c r="F91">
        <f t="shared" ca="1" si="44"/>
        <v>1</v>
      </c>
      <c r="G91">
        <f t="shared" ca="1" si="45"/>
        <v>9</v>
      </c>
      <c r="H91">
        <f t="shared" ca="1" si="45"/>
        <v>9</v>
      </c>
      <c r="I91" s="7">
        <f t="shared" ca="1" si="46"/>
        <v>9</v>
      </c>
      <c r="J91">
        <f t="shared" ca="1" si="47"/>
        <v>72</v>
      </c>
      <c r="K91">
        <f t="shared" ca="1" si="48"/>
        <v>81</v>
      </c>
      <c r="L91">
        <f t="shared" ca="1" si="49"/>
        <v>9</v>
      </c>
      <c r="M91">
        <f t="shared" ca="1" si="50"/>
        <v>9</v>
      </c>
      <c r="N91">
        <f t="shared" ca="1" si="51"/>
        <v>8</v>
      </c>
      <c r="O91">
        <f t="shared" ca="1" si="52"/>
        <v>9</v>
      </c>
      <c r="P91">
        <f t="shared" ca="1" si="53"/>
        <v>9</v>
      </c>
      <c r="Q91">
        <f t="shared" ca="1" si="54"/>
        <v>9</v>
      </c>
      <c r="R91" s="7">
        <f t="shared" ca="1" si="55"/>
        <v>17</v>
      </c>
      <c r="S91" s="7">
        <f t="shared" ca="1" si="56"/>
        <v>9</v>
      </c>
      <c r="T91">
        <f t="shared" ca="1" si="57"/>
        <v>1</v>
      </c>
      <c r="U91">
        <f t="shared" ca="1" si="58"/>
        <v>17</v>
      </c>
      <c r="V91">
        <f t="shared" ca="1" si="59"/>
        <v>9</v>
      </c>
      <c r="X91">
        <f t="shared" ca="1" si="38"/>
        <v>8</v>
      </c>
      <c r="Y91">
        <f t="shared" ca="1" si="38"/>
        <v>9</v>
      </c>
      <c r="AA91">
        <f t="shared" ca="1" si="39"/>
        <v>4</v>
      </c>
      <c r="AB91">
        <f t="shared" ca="1" si="39"/>
        <v>4</v>
      </c>
    </row>
    <row r="92" spans="1:28" x14ac:dyDescent="0.35">
      <c r="A92">
        <f t="shared" ca="1" si="40"/>
        <v>14</v>
      </c>
      <c r="B92">
        <f t="shared" ca="1" si="36"/>
        <v>1.1613619725016067E-2</v>
      </c>
      <c r="C92">
        <f t="shared" ca="1" si="41"/>
        <v>9</v>
      </c>
      <c r="D92">
        <f t="shared" ca="1" si="42"/>
        <v>2</v>
      </c>
      <c r="E92">
        <f t="shared" ca="1" si="43"/>
        <v>1</v>
      </c>
      <c r="F92">
        <f t="shared" ca="1" si="44"/>
        <v>1</v>
      </c>
      <c r="G92">
        <f t="shared" ca="1" si="45"/>
        <v>6</v>
      </c>
      <c r="H92">
        <f t="shared" ca="1" si="45"/>
        <v>7</v>
      </c>
      <c r="I92" s="7">
        <f t="shared" ca="1" si="46"/>
        <v>2</v>
      </c>
      <c r="J92">
        <f t="shared" ca="1" si="47"/>
        <v>54</v>
      </c>
      <c r="K92">
        <f t="shared" ca="1" si="48"/>
        <v>12</v>
      </c>
      <c r="L92">
        <f t="shared" ca="1" si="49"/>
        <v>7</v>
      </c>
      <c r="M92">
        <f t="shared" ca="1" si="50"/>
        <v>7</v>
      </c>
      <c r="N92">
        <f t="shared" ca="1" si="51"/>
        <v>9</v>
      </c>
      <c r="O92">
        <f t="shared" ca="1" si="52"/>
        <v>2</v>
      </c>
      <c r="P92">
        <f t="shared" ca="1" si="53"/>
        <v>2</v>
      </c>
      <c r="Q92">
        <f t="shared" ca="1" si="54"/>
        <v>2</v>
      </c>
      <c r="R92" s="7">
        <f t="shared" ca="1" si="55"/>
        <v>11</v>
      </c>
      <c r="S92" s="7">
        <f t="shared" ca="1" si="56"/>
        <v>2</v>
      </c>
      <c r="T92">
        <f t="shared" ca="1" si="57"/>
        <v>1</v>
      </c>
      <c r="U92">
        <f t="shared" ca="1" si="58"/>
        <v>11</v>
      </c>
      <c r="V92">
        <f t="shared" ca="1" si="59"/>
        <v>2</v>
      </c>
      <c r="X92">
        <f t="shared" ca="1" si="38"/>
        <v>9</v>
      </c>
      <c r="Y92">
        <f t="shared" ca="1" si="38"/>
        <v>2</v>
      </c>
      <c r="AA92">
        <f t="shared" ca="1" si="39"/>
        <v>9</v>
      </c>
      <c r="AB92">
        <f t="shared" ca="1" si="39"/>
        <v>9</v>
      </c>
    </row>
    <row r="93" spans="1:28" x14ac:dyDescent="0.35">
      <c r="A93">
        <f t="shared" ca="1" si="40"/>
        <v>4</v>
      </c>
      <c r="B93">
        <f t="shared" ca="1" si="36"/>
        <v>0.75287108386334167</v>
      </c>
      <c r="C93">
        <f t="shared" ca="1" si="41"/>
        <v>7</v>
      </c>
      <c r="D93">
        <f t="shared" ca="1" si="42"/>
        <v>5</v>
      </c>
      <c r="E93">
        <f t="shared" ca="1" si="43"/>
        <v>3</v>
      </c>
      <c r="F93">
        <f t="shared" ca="1" si="44"/>
        <v>2</v>
      </c>
      <c r="G93">
        <f t="shared" ca="1" si="45"/>
        <v>6</v>
      </c>
      <c r="H93">
        <f t="shared" ca="1" si="45"/>
        <v>6</v>
      </c>
      <c r="I93" s="7">
        <f t="shared" ca="1" si="46"/>
        <v>10</v>
      </c>
      <c r="J93">
        <f t="shared" ca="1" si="47"/>
        <v>42</v>
      </c>
      <c r="K93">
        <f t="shared" ca="1" si="48"/>
        <v>30</v>
      </c>
      <c r="L93">
        <f t="shared" ca="1" si="49"/>
        <v>18</v>
      </c>
      <c r="M93">
        <f t="shared" ca="1" si="50"/>
        <v>12</v>
      </c>
      <c r="N93">
        <f t="shared" ca="1" si="51"/>
        <v>14</v>
      </c>
      <c r="O93">
        <f t="shared" ca="1" si="52"/>
        <v>10</v>
      </c>
      <c r="P93">
        <f t="shared" ca="1" si="53"/>
        <v>15</v>
      </c>
      <c r="Q93">
        <f t="shared" ca="1" si="54"/>
        <v>10</v>
      </c>
      <c r="R93" s="7">
        <f t="shared" ca="1" si="55"/>
        <v>29</v>
      </c>
      <c r="S93" s="7">
        <f t="shared" ca="1" si="56"/>
        <v>10</v>
      </c>
      <c r="T93">
        <f t="shared" ca="1" si="57"/>
        <v>1</v>
      </c>
      <c r="U93">
        <f t="shared" ca="1" si="58"/>
        <v>29</v>
      </c>
      <c r="V93">
        <f t="shared" ca="1" si="59"/>
        <v>10</v>
      </c>
      <c r="X93">
        <f t="shared" ca="1" si="38"/>
        <v>7</v>
      </c>
      <c r="Y93">
        <f t="shared" ca="1" si="38"/>
        <v>5</v>
      </c>
      <c r="AA93">
        <f t="shared" ca="1" si="39"/>
        <v>9</v>
      </c>
      <c r="AB93">
        <f t="shared" ca="1" si="39"/>
        <v>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7B71-41DC-457A-A1B5-5A8CF268C8BA}">
  <dimension ref="A1:AL93"/>
  <sheetViews>
    <sheetView topLeftCell="A75" workbookViewId="0">
      <selection activeCell="B81" sqref="B81"/>
    </sheetView>
  </sheetViews>
  <sheetFormatPr baseColWidth="10" defaultRowHeight="14.5" x14ac:dyDescent="0.35"/>
  <cols>
    <col min="13" max="27" width="6.08984375" customWidth="1"/>
    <col min="28" max="29" width="5.1796875" customWidth="1"/>
  </cols>
  <sheetData>
    <row r="1" spans="1:10" x14ac:dyDescent="0.35">
      <c r="A1" t="s">
        <v>5</v>
      </c>
    </row>
    <row r="3" spans="1:10" x14ac:dyDescent="0.35">
      <c r="C3" t="s">
        <v>2</v>
      </c>
      <c r="D3" t="s">
        <v>3</v>
      </c>
      <c r="E3" t="s">
        <v>4</v>
      </c>
      <c r="F3" t="s">
        <v>2</v>
      </c>
      <c r="I3" t="s">
        <v>3</v>
      </c>
    </row>
    <row r="4" spans="1:10" x14ac:dyDescent="0.35">
      <c r="A4">
        <f ca="1">RANK(B4,$B$4:$B$18)</f>
        <v>6</v>
      </c>
      <c r="B4">
        <f ca="1">RAND()</f>
        <v>0.65234566413030215</v>
      </c>
      <c r="C4">
        <f ca="1">F4*E4</f>
        <v>80</v>
      </c>
      <c r="D4">
        <f ca="1">I4*E4</f>
        <v>48</v>
      </c>
      <c r="E4">
        <f ca="1">ROUND(RAND()*8+2,0)</f>
        <v>8</v>
      </c>
      <c r="F4">
        <f ca="1">ROUND(RAND()*10+2,0)</f>
        <v>10</v>
      </c>
      <c r="I4">
        <f ca="1">IF(J4=F4,F4+1,J4)</f>
        <v>6</v>
      </c>
      <c r="J4">
        <f ca="1">ROUND(RAND()*10+1,0)</f>
        <v>6</v>
      </c>
    </row>
    <row r="5" spans="1:10" x14ac:dyDescent="0.35">
      <c r="A5">
        <f t="shared" ref="A5:A18" ca="1" si="0">RANK(B5,$B$4:$B$18)</f>
        <v>13</v>
      </c>
      <c r="B5">
        <f t="shared" ref="B5:B18" ca="1" si="1">RAND()</f>
        <v>0.36177651281329626</v>
      </c>
      <c r="C5">
        <f t="shared" ref="C5:C18" ca="1" si="2">F5*E5</f>
        <v>48</v>
      </c>
      <c r="D5">
        <f t="shared" ref="D5:D18" ca="1" si="3">I5*E5</f>
        <v>40</v>
      </c>
      <c r="E5">
        <f t="shared" ref="E5:E18" ca="1" si="4">ROUND(RAND()*8+2,0)</f>
        <v>8</v>
      </c>
      <c r="F5">
        <f t="shared" ref="F5:F18" ca="1" si="5">ROUND(RAND()*10+2,0)</f>
        <v>6</v>
      </c>
      <c r="I5">
        <f t="shared" ref="I5:I18" ca="1" si="6">IF(J5=F5,F5+1,J5)</f>
        <v>5</v>
      </c>
      <c r="J5">
        <f t="shared" ref="J5:J18" ca="1" si="7">ROUND(RAND()*10+1,0)</f>
        <v>5</v>
      </c>
    </row>
    <row r="6" spans="1:10" x14ac:dyDescent="0.35">
      <c r="A6">
        <f t="shared" ca="1" si="0"/>
        <v>5</v>
      </c>
      <c r="B6">
        <f t="shared" ca="1" si="1"/>
        <v>0.67185857705079399</v>
      </c>
      <c r="C6">
        <f t="shared" ca="1" si="2"/>
        <v>18</v>
      </c>
      <c r="D6">
        <f t="shared" ca="1" si="3"/>
        <v>15</v>
      </c>
      <c r="E6">
        <f t="shared" ca="1" si="4"/>
        <v>3</v>
      </c>
      <c r="F6">
        <f t="shared" ca="1" si="5"/>
        <v>6</v>
      </c>
      <c r="I6">
        <f t="shared" ca="1" si="6"/>
        <v>5</v>
      </c>
      <c r="J6">
        <f t="shared" ca="1" si="7"/>
        <v>5</v>
      </c>
    </row>
    <row r="7" spans="1:10" x14ac:dyDescent="0.35">
      <c r="A7">
        <f t="shared" ca="1" si="0"/>
        <v>14</v>
      </c>
      <c r="B7">
        <f t="shared" ca="1" si="1"/>
        <v>0.26418807531872845</v>
      </c>
      <c r="C7">
        <f t="shared" ca="1" si="2"/>
        <v>72</v>
      </c>
      <c r="D7">
        <f t="shared" ca="1" si="3"/>
        <v>27</v>
      </c>
      <c r="E7">
        <f t="shared" ca="1" si="4"/>
        <v>9</v>
      </c>
      <c r="F7">
        <f t="shared" ca="1" si="5"/>
        <v>8</v>
      </c>
      <c r="I7">
        <f t="shared" ca="1" si="6"/>
        <v>3</v>
      </c>
      <c r="J7">
        <f t="shared" ca="1" si="7"/>
        <v>3</v>
      </c>
    </row>
    <row r="8" spans="1:10" x14ac:dyDescent="0.35">
      <c r="A8">
        <f t="shared" ca="1" si="0"/>
        <v>4</v>
      </c>
      <c r="B8">
        <f t="shared" ca="1" si="1"/>
        <v>0.7043637389152333</v>
      </c>
      <c r="C8">
        <f t="shared" ca="1" si="2"/>
        <v>45</v>
      </c>
      <c r="D8">
        <f t="shared" ca="1" si="3"/>
        <v>90</v>
      </c>
      <c r="E8">
        <f t="shared" ca="1" si="4"/>
        <v>9</v>
      </c>
      <c r="F8">
        <f t="shared" ca="1" si="5"/>
        <v>5</v>
      </c>
      <c r="I8">
        <f t="shared" ca="1" si="6"/>
        <v>10</v>
      </c>
      <c r="J8">
        <f t="shared" ca="1" si="7"/>
        <v>10</v>
      </c>
    </row>
    <row r="9" spans="1:10" x14ac:dyDescent="0.35">
      <c r="A9">
        <f t="shared" ca="1" si="0"/>
        <v>8</v>
      </c>
      <c r="B9">
        <f t="shared" ca="1" si="1"/>
        <v>0.5178818921765902</v>
      </c>
      <c r="C9">
        <f t="shared" ca="1" si="2"/>
        <v>20</v>
      </c>
      <c r="D9">
        <f t="shared" ca="1" si="3"/>
        <v>22</v>
      </c>
      <c r="E9">
        <f t="shared" ca="1" si="4"/>
        <v>2</v>
      </c>
      <c r="F9">
        <f t="shared" ca="1" si="5"/>
        <v>10</v>
      </c>
      <c r="I9">
        <f t="shared" ca="1" si="6"/>
        <v>11</v>
      </c>
      <c r="J9">
        <f t="shared" ca="1" si="7"/>
        <v>11</v>
      </c>
    </row>
    <row r="10" spans="1:10" x14ac:dyDescent="0.35">
      <c r="A10">
        <f t="shared" ca="1" si="0"/>
        <v>12</v>
      </c>
      <c r="B10">
        <f t="shared" ca="1" si="1"/>
        <v>0.37066038285590575</v>
      </c>
      <c r="C10">
        <f t="shared" ca="1" si="2"/>
        <v>48</v>
      </c>
      <c r="D10">
        <f t="shared" ca="1" si="3"/>
        <v>12</v>
      </c>
      <c r="E10">
        <f t="shared" ca="1" si="4"/>
        <v>6</v>
      </c>
      <c r="F10">
        <f t="shared" ca="1" si="5"/>
        <v>8</v>
      </c>
      <c r="I10">
        <f t="shared" ca="1" si="6"/>
        <v>2</v>
      </c>
      <c r="J10">
        <f t="shared" ca="1" si="7"/>
        <v>2</v>
      </c>
    </row>
    <row r="11" spans="1:10" x14ac:dyDescent="0.35">
      <c r="A11">
        <f t="shared" ca="1" si="0"/>
        <v>10</v>
      </c>
      <c r="B11">
        <f t="shared" ca="1" si="1"/>
        <v>0.46824615803116565</v>
      </c>
      <c r="C11">
        <f t="shared" ca="1" si="2"/>
        <v>90</v>
      </c>
      <c r="D11">
        <f t="shared" ca="1" si="3"/>
        <v>60</v>
      </c>
      <c r="E11">
        <f t="shared" ca="1" si="4"/>
        <v>10</v>
      </c>
      <c r="F11">
        <f t="shared" ca="1" si="5"/>
        <v>9</v>
      </c>
      <c r="I11">
        <f t="shared" ca="1" si="6"/>
        <v>6</v>
      </c>
      <c r="J11">
        <f t="shared" ca="1" si="7"/>
        <v>6</v>
      </c>
    </row>
    <row r="12" spans="1:10" x14ac:dyDescent="0.35">
      <c r="A12">
        <f t="shared" ca="1" si="0"/>
        <v>2</v>
      </c>
      <c r="B12">
        <f t="shared" ca="1" si="1"/>
        <v>0.87432802111099805</v>
      </c>
      <c r="C12">
        <f t="shared" ca="1" si="2"/>
        <v>36</v>
      </c>
      <c r="D12">
        <f t="shared" ca="1" si="3"/>
        <v>12</v>
      </c>
      <c r="E12">
        <f t="shared" ca="1" si="4"/>
        <v>6</v>
      </c>
      <c r="F12">
        <f t="shared" ca="1" si="5"/>
        <v>6</v>
      </c>
      <c r="I12">
        <f t="shared" ca="1" si="6"/>
        <v>2</v>
      </c>
      <c r="J12">
        <f t="shared" ca="1" si="7"/>
        <v>2</v>
      </c>
    </row>
    <row r="13" spans="1:10" x14ac:dyDescent="0.35">
      <c r="A13">
        <f t="shared" ca="1" si="0"/>
        <v>9</v>
      </c>
      <c r="B13">
        <f t="shared" ca="1" si="1"/>
        <v>0.47796329111575908</v>
      </c>
      <c r="C13">
        <f t="shared" ca="1" si="2"/>
        <v>70</v>
      </c>
      <c r="D13">
        <f t="shared" ca="1" si="3"/>
        <v>21</v>
      </c>
      <c r="E13">
        <f t="shared" ca="1" si="4"/>
        <v>7</v>
      </c>
      <c r="F13">
        <f t="shared" ca="1" si="5"/>
        <v>10</v>
      </c>
      <c r="I13">
        <f t="shared" ca="1" si="6"/>
        <v>3</v>
      </c>
      <c r="J13">
        <f t="shared" ca="1" si="7"/>
        <v>3</v>
      </c>
    </row>
    <row r="14" spans="1:10" x14ac:dyDescent="0.35">
      <c r="A14">
        <f t="shared" ca="1" si="0"/>
        <v>11</v>
      </c>
      <c r="B14">
        <f t="shared" ca="1" si="1"/>
        <v>0.40506699694236048</v>
      </c>
      <c r="C14">
        <f t="shared" ca="1" si="2"/>
        <v>42</v>
      </c>
      <c r="D14">
        <f t="shared" ca="1" si="3"/>
        <v>24</v>
      </c>
      <c r="E14">
        <f t="shared" ca="1" si="4"/>
        <v>6</v>
      </c>
      <c r="F14">
        <f t="shared" ca="1" si="5"/>
        <v>7</v>
      </c>
      <c r="I14">
        <f t="shared" ca="1" si="6"/>
        <v>4</v>
      </c>
      <c r="J14">
        <f t="shared" ca="1" si="7"/>
        <v>4</v>
      </c>
    </row>
    <row r="15" spans="1:10" x14ac:dyDescent="0.35">
      <c r="A15">
        <f t="shared" ca="1" si="0"/>
        <v>15</v>
      </c>
      <c r="B15">
        <f t="shared" ca="1" si="1"/>
        <v>5.9758349438571279E-2</v>
      </c>
      <c r="C15">
        <f t="shared" ca="1" si="2"/>
        <v>30</v>
      </c>
      <c r="D15">
        <f t="shared" ca="1" si="3"/>
        <v>20</v>
      </c>
      <c r="E15">
        <f t="shared" ca="1" si="4"/>
        <v>5</v>
      </c>
      <c r="F15">
        <f t="shared" ca="1" si="5"/>
        <v>6</v>
      </c>
      <c r="I15">
        <f t="shared" ca="1" si="6"/>
        <v>4</v>
      </c>
      <c r="J15">
        <f t="shared" ca="1" si="7"/>
        <v>4</v>
      </c>
    </row>
    <row r="16" spans="1:10" x14ac:dyDescent="0.35">
      <c r="A16">
        <f t="shared" ca="1" si="0"/>
        <v>1</v>
      </c>
      <c r="B16">
        <f t="shared" ca="1" si="1"/>
        <v>0.91195845474416248</v>
      </c>
      <c r="C16">
        <f t="shared" ca="1" si="2"/>
        <v>35</v>
      </c>
      <c r="D16">
        <f t="shared" ca="1" si="3"/>
        <v>70</v>
      </c>
      <c r="E16">
        <f t="shared" ca="1" si="4"/>
        <v>7</v>
      </c>
      <c r="F16">
        <f t="shared" ca="1" si="5"/>
        <v>5</v>
      </c>
      <c r="I16">
        <f t="shared" ca="1" si="6"/>
        <v>10</v>
      </c>
      <c r="J16">
        <f t="shared" ca="1" si="7"/>
        <v>10</v>
      </c>
    </row>
    <row r="17" spans="1:10" x14ac:dyDescent="0.35">
      <c r="A17">
        <f t="shared" ca="1" si="0"/>
        <v>7</v>
      </c>
      <c r="B17">
        <f t="shared" ca="1" si="1"/>
        <v>0.5311917796845198</v>
      </c>
      <c r="C17">
        <f t="shared" ca="1" si="2"/>
        <v>44</v>
      </c>
      <c r="D17">
        <f t="shared" ca="1" si="3"/>
        <v>12</v>
      </c>
      <c r="E17">
        <f t="shared" ca="1" si="4"/>
        <v>4</v>
      </c>
      <c r="F17">
        <f t="shared" ca="1" si="5"/>
        <v>11</v>
      </c>
      <c r="I17">
        <f t="shared" ca="1" si="6"/>
        <v>3</v>
      </c>
      <c r="J17">
        <f t="shared" ca="1" si="7"/>
        <v>3</v>
      </c>
    </row>
    <row r="18" spans="1:10" x14ac:dyDescent="0.35">
      <c r="A18">
        <f t="shared" ca="1" si="0"/>
        <v>3</v>
      </c>
      <c r="B18">
        <f t="shared" ca="1" si="1"/>
        <v>0.80240982845646058</v>
      </c>
      <c r="C18">
        <f t="shared" ca="1" si="2"/>
        <v>88</v>
      </c>
      <c r="D18">
        <f t="shared" ca="1" si="3"/>
        <v>56</v>
      </c>
      <c r="E18">
        <f t="shared" ca="1" si="4"/>
        <v>8</v>
      </c>
      <c r="F18">
        <f t="shared" ca="1" si="5"/>
        <v>11</v>
      </c>
      <c r="I18">
        <f t="shared" ca="1" si="6"/>
        <v>7</v>
      </c>
      <c r="J18">
        <f t="shared" ca="1" si="7"/>
        <v>7</v>
      </c>
    </row>
    <row r="21" spans="1:10" x14ac:dyDescent="0.35">
      <c r="A21" t="s">
        <v>6</v>
      </c>
    </row>
    <row r="22" spans="1:10" x14ac:dyDescent="0.35">
      <c r="C22" t="s">
        <v>2</v>
      </c>
      <c r="D22" t="s">
        <v>3</v>
      </c>
      <c r="E22" t="s">
        <v>4</v>
      </c>
      <c r="F22" t="s">
        <v>2</v>
      </c>
      <c r="I22" t="s">
        <v>3</v>
      </c>
    </row>
    <row r="23" spans="1:10" x14ac:dyDescent="0.35">
      <c r="A23">
        <f ca="1">RANK(B23,$B$23:$B$37)</f>
        <v>9</v>
      </c>
      <c r="B23">
        <f ca="1">RAND()</f>
        <v>0.38477718030352792</v>
      </c>
      <c r="C23">
        <f ca="1">F23*E23</f>
        <v>64</v>
      </c>
      <c r="D23">
        <f ca="1">I23*E23</f>
        <v>80</v>
      </c>
      <c r="E23">
        <f ca="1">ROUND(RAND()*8+2,0)</f>
        <v>8</v>
      </c>
      <c r="F23">
        <f ca="1">ROUND(RAND()*10+2,0)</f>
        <v>8</v>
      </c>
      <c r="I23">
        <f ca="1">IF(J23=F23,F23+1,J23)</f>
        <v>10</v>
      </c>
      <c r="J23">
        <f ca="1">ROUND(RAND()*10+1,0)</f>
        <v>10</v>
      </c>
    </row>
    <row r="24" spans="1:10" x14ac:dyDescent="0.35">
      <c r="A24">
        <f t="shared" ref="A24:A37" ca="1" si="8">RANK(B24,$B$23:$B$37)</f>
        <v>3</v>
      </c>
      <c r="B24">
        <f t="shared" ref="B24:B37" ca="1" si="9">RAND()</f>
        <v>0.68955798612711994</v>
      </c>
      <c r="C24">
        <f t="shared" ref="C24:C37" ca="1" si="10">F24*E24</f>
        <v>18</v>
      </c>
      <c r="D24">
        <f t="shared" ref="D24:D37" ca="1" si="11">I24*E24</f>
        <v>10</v>
      </c>
      <c r="E24">
        <f t="shared" ref="E24:E37" ca="1" si="12">ROUND(RAND()*8+2,0)</f>
        <v>2</v>
      </c>
      <c r="F24">
        <f t="shared" ref="F24:F37" ca="1" si="13">ROUND(RAND()*10+2,0)</f>
        <v>9</v>
      </c>
      <c r="I24">
        <f t="shared" ref="I24:I37" ca="1" si="14">IF(J24=F24,F24+1,J24)</f>
        <v>5</v>
      </c>
      <c r="J24">
        <f t="shared" ref="J24:J37" ca="1" si="15">ROUND(RAND()*10+1,0)</f>
        <v>5</v>
      </c>
    </row>
    <row r="25" spans="1:10" x14ac:dyDescent="0.35">
      <c r="A25">
        <f t="shared" ca="1" si="8"/>
        <v>13</v>
      </c>
      <c r="B25">
        <f t="shared" ca="1" si="9"/>
        <v>0.23611074102524876</v>
      </c>
      <c r="C25">
        <f t="shared" ca="1" si="10"/>
        <v>72</v>
      </c>
      <c r="D25">
        <f t="shared" ca="1" si="11"/>
        <v>32</v>
      </c>
      <c r="E25">
        <f t="shared" ca="1" si="12"/>
        <v>8</v>
      </c>
      <c r="F25">
        <f t="shared" ca="1" si="13"/>
        <v>9</v>
      </c>
      <c r="I25">
        <f t="shared" ca="1" si="14"/>
        <v>4</v>
      </c>
      <c r="J25">
        <f t="shared" ca="1" si="15"/>
        <v>4</v>
      </c>
    </row>
    <row r="26" spans="1:10" x14ac:dyDescent="0.35">
      <c r="A26">
        <f t="shared" ca="1" si="8"/>
        <v>11</v>
      </c>
      <c r="B26">
        <f t="shared" ca="1" si="9"/>
        <v>0.28379354400256529</v>
      </c>
      <c r="C26">
        <f t="shared" ca="1" si="10"/>
        <v>12</v>
      </c>
      <c r="D26">
        <f t="shared" ca="1" si="11"/>
        <v>18</v>
      </c>
      <c r="E26">
        <f t="shared" ca="1" si="12"/>
        <v>6</v>
      </c>
      <c r="F26">
        <f t="shared" ca="1" si="13"/>
        <v>2</v>
      </c>
      <c r="I26">
        <f t="shared" ca="1" si="14"/>
        <v>3</v>
      </c>
      <c r="J26">
        <f t="shared" ca="1" si="15"/>
        <v>3</v>
      </c>
    </row>
    <row r="27" spans="1:10" x14ac:dyDescent="0.35">
      <c r="A27">
        <f t="shared" ca="1" si="8"/>
        <v>12</v>
      </c>
      <c r="B27">
        <f t="shared" ca="1" si="9"/>
        <v>0.24225101065104704</v>
      </c>
      <c r="C27">
        <f t="shared" ca="1" si="10"/>
        <v>99</v>
      </c>
      <c r="D27">
        <f t="shared" ca="1" si="11"/>
        <v>81</v>
      </c>
      <c r="E27">
        <f t="shared" ca="1" si="12"/>
        <v>9</v>
      </c>
      <c r="F27">
        <f t="shared" ca="1" si="13"/>
        <v>11</v>
      </c>
      <c r="I27">
        <f t="shared" ca="1" si="14"/>
        <v>9</v>
      </c>
      <c r="J27">
        <f t="shared" ca="1" si="15"/>
        <v>9</v>
      </c>
    </row>
    <row r="28" spans="1:10" x14ac:dyDescent="0.35">
      <c r="A28">
        <f t="shared" ca="1" si="8"/>
        <v>7</v>
      </c>
      <c r="B28">
        <f t="shared" ca="1" si="9"/>
        <v>0.46636816784208956</v>
      </c>
      <c r="C28">
        <f t="shared" ca="1" si="10"/>
        <v>49</v>
      </c>
      <c r="D28">
        <f t="shared" ca="1" si="11"/>
        <v>21</v>
      </c>
      <c r="E28">
        <f t="shared" ca="1" si="12"/>
        <v>7</v>
      </c>
      <c r="F28">
        <f t="shared" ca="1" si="13"/>
        <v>7</v>
      </c>
      <c r="I28">
        <f t="shared" ca="1" si="14"/>
        <v>3</v>
      </c>
      <c r="J28">
        <f t="shared" ca="1" si="15"/>
        <v>3</v>
      </c>
    </row>
    <row r="29" spans="1:10" x14ac:dyDescent="0.35">
      <c r="A29">
        <f t="shared" ca="1" si="8"/>
        <v>1</v>
      </c>
      <c r="B29">
        <f t="shared" ca="1" si="9"/>
        <v>0.98486691800472381</v>
      </c>
      <c r="C29">
        <f t="shared" ca="1" si="10"/>
        <v>32</v>
      </c>
      <c r="D29">
        <f t="shared" ca="1" si="11"/>
        <v>80</v>
      </c>
      <c r="E29">
        <f t="shared" ca="1" si="12"/>
        <v>8</v>
      </c>
      <c r="F29">
        <f t="shared" ca="1" si="13"/>
        <v>4</v>
      </c>
      <c r="I29">
        <f t="shared" ca="1" si="14"/>
        <v>10</v>
      </c>
      <c r="J29">
        <f t="shared" ca="1" si="15"/>
        <v>10</v>
      </c>
    </row>
    <row r="30" spans="1:10" x14ac:dyDescent="0.35">
      <c r="A30">
        <f t="shared" ca="1" si="8"/>
        <v>14</v>
      </c>
      <c r="B30">
        <f t="shared" ca="1" si="9"/>
        <v>0.20872370848472976</v>
      </c>
      <c r="C30">
        <f t="shared" ca="1" si="10"/>
        <v>36</v>
      </c>
      <c r="D30">
        <f t="shared" ca="1" si="11"/>
        <v>9</v>
      </c>
      <c r="E30">
        <f t="shared" ca="1" si="12"/>
        <v>3</v>
      </c>
      <c r="F30">
        <f t="shared" ca="1" si="13"/>
        <v>12</v>
      </c>
      <c r="I30">
        <f t="shared" ca="1" si="14"/>
        <v>3</v>
      </c>
      <c r="J30">
        <f t="shared" ca="1" si="15"/>
        <v>3</v>
      </c>
    </row>
    <row r="31" spans="1:10" x14ac:dyDescent="0.35">
      <c r="A31">
        <f t="shared" ca="1" si="8"/>
        <v>6</v>
      </c>
      <c r="B31">
        <f t="shared" ca="1" si="9"/>
        <v>0.52343301067402714</v>
      </c>
      <c r="C31">
        <f t="shared" ca="1" si="10"/>
        <v>28</v>
      </c>
      <c r="D31">
        <f t="shared" ca="1" si="11"/>
        <v>14</v>
      </c>
      <c r="E31">
        <f t="shared" ca="1" si="12"/>
        <v>7</v>
      </c>
      <c r="F31">
        <f t="shared" ca="1" si="13"/>
        <v>4</v>
      </c>
      <c r="I31">
        <f t="shared" ca="1" si="14"/>
        <v>2</v>
      </c>
      <c r="J31">
        <f t="shared" ca="1" si="15"/>
        <v>2</v>
      </c>
    </row>
    <row r="32" spans="1:10" x14ac:dyDescent="0.35">
      <c r="A32">
        <f t="shared" ca="1" si="8"/>
        <v>8</v>
      </c>
      <c r="B32">
        <f t="shared" ca="1" si="9"/>
        <v>0.44282638552298492</v>
      </c>
      <c r="C32">
        <f t="shared" ca="1" si="10"/>
        <v>56</v>
      </c>
      <c r="D32">
        <f t="shared" ca="1" si="11"/>
        <v>42</v>
      </c>
      <c r="E32">
        <f t="shared" ca="1" si="12"/>
        <v>7</v>
      </c>
      <c r="F32">
        <f t="shared" ca="1" si="13"/>
        <v>8</v>
      </c>
      <c r="I32">
        <f t="shared" ca="1" si="14"/>
        <v>6</v>
      </c>
      <c r="J32">
        <f t="shared" ca="1" si="15"/>
        <v>6</v>
      </c>
    </row>
    <row r="33" spans="1:14" x14ac:dyDescent="0.35">
      <c r="A33">
        <f t="shared" ca="1" si="8"/>
        <v>2</v>
      </c>
      <c r="B33">
        <f t="shared" ca="1" si="9"/>
        <v>0.98134117832164136</v>
      </c>
      <c r="C33">
        <f t="shared" ca="1" si="10"/>
        <v>88</v>
      </c>
      <c r="D33">
        <f t="shared" ca="1" si="11"/>
        <v>64</v>
      </c>
      <c r="E33">
        <f t="shared" ca="1" si="12"/>
        <v>8</v>
      </c>
      <c r="F33">
        <f t="shared" ca="1" si="13"/>
        <v>11</v>
      </c>
      <c r="I33">
        <f t="shared" ca="1" si="14"/>
        <v>8</v>
      </c>
      <c r="J33">
        <f t="shared" ca="1" si="15"/>
        <v>8</v>
      </c>
    </row>
    <row r="34" spans="1:14" x14ac:dyDescent="0.35">
      <c r="A34">
        <f t="shared" ca="1" si="8"/>
        <v>10</v>
      </c>
      <c r="B34">
        <f t="shared" ca="1" si="9"/>
        <v>0.37378668801489923</v>
      </c>
      <c r="C34">
        <f t="shared" ca="1" si="10"/>
        <v>64</v>
      </c>
      <c r="D34">
        <f t="shared" ca="1" si="11"/>
        <v>72</v>
      </c>
      <c r="E34">
        <f t="shared" ca="1" si="12"/>
        <v>8</v>
      </c>
      <c r="F34">
        <f t="shared" ca="1" si="13"/>
        <v>8</v>
      </c>
      <c r="I34">
        <f t="shared" ca="1" si="14"/>
        <v>9</v>
      </c>
      <c r="J34">
        <f t="shared" ca="1" si="15"/>
        <v>8</v>
      </c>
    </row>
    <row r="35" spans="1:14" x14ac:dyDescent="0.35">
      <c r="A35">
        <f t="shared" ca="1" si="8"/>
        <v>5</v>
      </c>
      <c r="B35">
        <f t="shared" ca="1" si="9"/>
        <v>0.52392356583851563</v>
      </c>
      <c r="C35">
        <f t="shared" ca="1" si="10"/>
        <v>48</v>
      </c>
      <c r="D35">
        <f t="shared" ca="1" si="11"/>
        <v>56</v>
      </c>
      <c r="E35">
        <f t="shared" ca="1" si="12"/>
        <v>8</v>
      </c>
      <c r="F35">
        <f t="shared" ca="1" si="13"/>
        <v>6</v>
      </c>
      <c r="I35">
        <f t="shared" ca="1" si="14"/>
        <v>7</v>
      </c>
      <c r="J35">
        <f t="shared" ca="1" si="15"/>
        <v>7</v>
      </c>
    </row>
    <row r="36" spans="1:14" x14ac:dyDescent="0.35">
      <c r="A36">
        <f t="shared" ca="1" si="8"/>
        <v>15</v>
      </c>
      <c r="B36">
        <f t="shared" ca="1" si="9"/>
        <v>0.11310040105613972</v>
      </c>
      <c r="C36">
        <f t="shared" ca="1" si="10"/>
        <v>24</v>
      </c>
      <c r="D36">
        <f t="shared" ca="1" si="11"/>
        <v>80</v>
      </c>
      <c r="E36">
        <f t="shared" ca="1" si="12"/>
        <v>8</v>
      </c>
      <c r="F36">
        <f t="shared" ca="1" si="13"/>
        <v>3</v>
      </c>
      <c r="I36">
        <f t="shared" ca="1" si="14"/>
        <v>10</v>
      </c>
      <c r="J36">
        <f t="shared" ca="1" si="15"/>
        <v>10</v>
      </c>
    </row>
    <row r="37" spans="1:14" x14ac:dyDescent="0.35">
      <c r="A37">
        <f t="shared" ca="1" si="8"/>
        <v>4</v>
      </c>
      <c r="B37">
        <f t="shared" ca="1" si="9"/>
        <v>0.62907982431058707</v>
      </c>
      <c r="C37">
        <f t="shared" ca="1" si="10"/>
        <v>36</v>
      </c>
      <c r="D37">
        <f t="shared" ca="1" si="11"/>
        <v>28</v>
      </c>
      <c r="E37">
        <f t="shared" ca="1" si="12"/>
        <v>4</v>
      </c>
      <c r="F37">
        <f t="shared" ca="1" si="13"/>
        <v>9</v>
      </c>
      <c r="I37">
        <f t="shared" ca="1" si="14"/>
        <v>7</v>
      </c>
      <c r="J37">
        <f t="shared" ca="1" si="15"/>
        <v>7</v>
      </c>
    </row>
    <row r="40" spans="1:14" x14ac:dyDescent="0.35">
      <c r="A40" t="s">
        <v>5</v>
      </c>
    </row>
    <row r="42" spans="1:14" x14ac:dyDescent="0.35">
      <c r="C42" t="s">
        <v>2</v>
      </c>
      <c r="D42" t="s">
        <v>3</v>
      </c>
      <c r="E42" t="s">
        <v>4</v>
      </c>
      <c r="F42" t="s">
        <v>2</v>
      </c>
      <c r="I42" t="s">
        <v>3</v>
      </c>
      <c r="J42" t="s">
        <v>4</v>
      </c>
      <c r="L42" t="s">
        <v>2</v>
      </c>
      <c r="M42" t="s">
        <v>3</v>
      </c>
    </row>
    <row r="43" spans="1:14" x14ac:dyDescent="0.35">
      <c r="A43">
        <f ca="1">RANK(B43,$B$43:$B$57)</f>
        <v>3</v>
      </c>
      <c r="B43">
        <f ca="1">RAND()</f>
        <v>0.89098620667574557</v>
      </c>
      <c r="C43">
        <f t="shared" ref="C43:C57" ca="1" si="16">L43*J43</f>
        <v>99</v>
      </c>
      <c r="D43">
        <f t="shared" ref="D43:D57" ca="1" si="17">M43*J43</f>
        <v>108</v>
      </c>
      <c r="E43">
        <f ca="1">GCD(C43,D43)</f>
        <v>9</v>
      </c>
      <c r="F43">
        <f ca="1">C43/E43</f>
        <v>11</v>
      </c>
      <c r="I43">
        <f ca="1">D43/E43</f>
        <v>12</v>
      </c>
      <c r="J43">
        <f ca="1">ROUND(RAND()*8+2,0)</f>
        <v>9</v>
      </c>
      <c r="L43">
        <f ca="1">ROUND(RAND()*10+2,0)</f>
        <v>11</v>
      </c>
      <c r="M43">
        <f ca="1">IF(N43=L43,L43+1,N43)</f>
        <v>12</v>
      </c>
      <c r="N43">
        <f ca="1">ROUND(RAND()*10+1,0)</f>
        <v>11</v>
      </c>
    </row>
    <row r="44" spans="1:14" x14ac:dyDescent="0.35">
      <c r="A44">
        <f t="shared" ref="A44:A57" ca="1" si="18">RANK(B44,$B$43:$B$57)</f>
        <v>6</v>
      </c>
      <c r="B44">
        <f t="shared" ref="B44:B57" ca="1" si="19">RAND()</f>
        <v>0.42154254252025658</v>
      </c>
      <c r="C44">
        <f t="shared" ca="1" si="16"/>
        <v>54</v>
      </c>
      <c r="D44">
        <f t="shared" ca="1" si="17"/>
        <v>18</v>
      </c>
      <c r="E44">
        <f t="shared" ref="E44:E57" ca="1" si="20">GCD(C44,D44)</f>
        <v>18</v>
      </c>
      <c r="F44">
        <f t="shared" ref="F44:F57" ca="1" si="21">C44/E44</f>
        <v>3</v>
      </c>
      <c r="I44">
        <f t="shared" ref="I44:I57" ca="1" si="22">D44/E44</f>
        <v>1</v>
      </c>
      <c r="J44">
        <f t="shared" ref="J44:J57" ca="1" si="23">ROUND(RAND()*8+2,0)</f>
        <v>6</v>
      </c>
      <c r="L44">
        <f t="shared" ref="L44:L57" ca="1" si="24">ROUND(RAND()*10+2,0)</f>
        <v>9</v>
      </c>
      <c r="M44">
        <f t="shared" ref="M44:M57" ca="1" si="25">IF(N44=L44,L44+1,N44)</f>
        <v>3</v>
      </c>
      <c r="N44">
        <f t="shared" ref="N44:N57" ca="1" si="26">ROUND(RAND()*10+1,0)</f>
        <v>3</v>
      </c>
    </row>
    <row r="45" spans="1:14" x14ac:dyDescent="0.35">
      <c r="A45">
        <f t="shared" ca="1" si="18"/>
        <v>13</v>
      </c>
      <c r="B45">
        <f t="shared" ca="1" si="19"/>
        <v>0.18422435255348424</v>
      </c>
      <c r="C45">
        <f t="shared" ca="1" si="16"/>
        <v>24</v>
      </c>
      <c r="D45">
        <f t="shared" ca="1" si="17"/>
        <v>44</v>
      </c>
      <c r="E45">
        <f t="shared" ca="1" si="20"/>
        <v>4</v>
      </c>
      <c r="F45">
        <f t="shared" ca="1" si="21"/>
        <v>6</v>
      </c>
      <c r="I45">
        <f t="shared" ca="1" si="22"/>
        <v>11</v>
      </c>
      <c r="J45">
        <f t="shared" ca="1" si="23"/>
        <v>4</v>
      </c>
      <c r="L45">
        <f t="shared" ca="1" si="24"/>
        <v>6</v>
      </c>
      <c r="M45">
        <f t="shared" ca="1" si="25"/>
        <v>11</v>
      </c>
      <c r="N45">
        <f t="shared" ca="1" si="26"/>
        <v>11</v>
      </c>
    </row>
    <row r="46" spans="1:14" x14ac:dyDescent="0.35">
      <c r="A46">
        <f t="shared" ca="1" si="18"/>
        <v>4</v>
      </c>
      <c r="B46">
        <f t="shared" ca="1" si="19"/>
        <v>0.68597455506356697</v>
      </c>
      <c r="C46">
        <f t="shared" ca="1" si="16"/>
        <v>27</v>
      </c>
      <c r="D46">
        <f t="shared" ca="1" si="17"/>
        <v>36</v>
      </c>
      <c r="E46">
        <f t="shared" ca="1" si="20"/>
        <v>9</v>
      </c>
      <c r="F46">
        <f t="shared" ca="1" si="21"/>
        <v>3</v>
      </c>
      <c r="I46">
        <f t="shared" ca="1" si="22"/>
        <v>4</v>
      </c>
      <c r="J46">
        <f t="shared" ca="1" si="23"/>
        <v>9</v>
      </c>
      <c r="L46">
        <f t="shared" ca="1" si="24"/>
        <v>3</v>
      </c>
      <c r="M46">
        <f t="shared" ca="1" si="25"/>
        <v>4</v>
      </c>
      <c r="N46">
        <f t="shared" ca="1" si="26"/>
        <v>3</v>
      </c>
    </row>
    <row r="47" spans="1:14" x14ac:dyDescent="0.35">
      <c r="A47">
        <f t="shared" ca="1" si="18"/>
        <v>1</v>
      </c>
      <c r="B47">
        <f t="shared" ca="1" si="19"/>
        <v>0.97630420156678765</v>
      </c>
      <c r="C47">
        <f t="shared" ca="1" si="16"/>
        <v>21</v>
      </c>
      <c r="D47">
        <f t="shared" ca="1" si="17"/>
        <v>9</v>
      </c>
      <c r="E47">
        <f t="shared" ca="1" si="20"/>
        <v>3</v>
      </c>
      <c r="F47">
        <f t="shared" ca="1" si="21"/>
        <v>7</v>
      </c>
      <c r="I47">
        <f t="shared" ca="1" si="22"/>
        <v>3</v>
      </c>
      <c r="J47">
        <f t="shared" ca="1" si="23"/>
        <v>3</v>
      </c>
      <c r="L47">
        <f t="shared" ca="1" si="24"/>
        <v>7</v>
      </c>
      <c r="M47">
        <f t="shared" ca="1" si="25"/>
        <v>3</v>
      </c>
      <c r="N47">
        <f t="shared" ca="1" si="26"/>
        <v>3</v>
      </c>
    </row>
    <row r="48" spans="1:14" x14ac:dyDescent="0.35">
      <c r="A48">
        <f t="shared" ca="1" si="18"/>
        <v>15</v>
      </c>
      <c r="B48">
        <f t="shared" ca="1" si="19"/>
        <v>2.6703055191831582E-2</v>
      </c>
      <c r="C48">
        <f t="shared" ca="1" si="16"/>
        <v>66</v>
      </c>
      <c r="D48">
        <f t="shared" ca="1" si="17"/>
        <v>12</v>
      </c>
      <c r="E48">
        <f t="shared" ca="1" si="20"/>
        <v>6</v>
      </c>
      <c r="F48">
        <f t="shared" ca="1" si="21"/>
        <v>11</v>
      </c>
      <c r="I48">
        <f t="shared" ca="1" si="22"/>
        <v>2</v>
      </c>
      <c r="J48">
        <f t="shared" ca="1" si="23"/>
        <v>6</v>
      </c>
      <c r="L48">
        <f t="shared" ca="1" si="24"/>
        <v>11</v>
      </c>
      <c r="M48">
        <f t="shared" ca="1" si="25"/>
        <v>2</v>
      </c>
      <c r="N48">
        <f t="shared" ca="1" si="26"/>
        <v>2</v>
      </c>
    </row>
    <row r="49" spans="1:14" x14ac:dyDescent="0.35">
      <c r="A49">
        <f t="shared" ca="1" si="18"/>
        <v>2</v>
      </c>
      <c r="B49">
        <f t="shared" ca="1" si="19"/>
        <v>0.91206626259193446</v>
      </c>
      <c r="C49">
        <f t="shared" ca="1" si="16"/>
        <v>28</v>
      </c>
      <c r="D49">
        <f t="shared" ca="1" si="17"/>
        <v>8</v>
      </c>
      <c r="E49">
        <f t="shared" ca="1" si="20"/>
        <v>4</v>
      </c>
      <c r="F49">
        <f t="shared" ca="1" si="21"/>
        <v>7</v>
      </c>
      <c r="I49">
        <f t="shared" ca="1" si="22"/>
        <v>2</v>
      </c>
      <c r="J49">
        <f t="shared" ca="1" si="23"/>
        <v>4</v>
      </c>
      <c r="L49">
        <f t="shared" ca="1" si="24"/>
        <v>7</v>
      </c>
      <c r="M49">
        <f t="shared" ca="1" si="25"/>
        <v>2</v>
      </c>
      <c r="N49">
        <f t="shared" ca="1" si="26"/>
        <v>2</v>
      </c>
    </row>
    <row r="50" spans="1:14" x14ac:dyDescent="0.35">
      <c r="A50">
        <f t="shared" ca="1" si="18"/>
        <v>7</v>
      </c>
      <c r="B50">
        <f t="shared" ca="1" si="19"/>
        <v>0.34940740213026045</v>
      </c>
      <c r="C50">
        <f t="shared" ca="1" si="16"/>
        <v>60</v>
      </c>
      <c r="D50">
        <f t="shared" ca="1" si="17"/>
        <v>25</v>
      </c>
      <c r="E50">
        <f t="shared" ca="1" si="20"/>
        <v>5</v>
      </c>
      <c r="F50">
        <f t="shared" ca="1" si="21"/>
        <v>12</v>
      </c>
      <c r="I50">
        <f t="shared" ca="1" si="22"/>
        <v>5</v>
      </c>
      <c r="J50">
        <f t="shared" ca="1" si="23"/>
        <v>5</v>
      </c>
      <c r="L50">
        <f t="shared" ca="1" si="24"/>
        <v>12</v>
      </c>
      <c r="M50">
        <f t="shared" ca="1" si="25"/>
        <v>5</v>
      </c>
      <c r="N50">
        <f t="shared" ca="1" si="26"/>
        <v>5</v>
      </c>
    </row>
    <row r="51" spans="1:14" x14ac:dyDescent="0.35">
      <c r="A51">
        <f t="shared" ca="1" si="18"/>
        <v>8</v>
      </c>
      <c r="B51">
        <f t="shared" ca="1" si="19"/>
        <v>0.31975129372751687</v>
      </c>
      <c r="C51">
        <f t="shared" ca="1" si="16"/>
        <v>27</v>
      </c>
      <c r="D51">
        <f t="shared" ca="1" si="17"/>
        <v>72</v>
      </c>
      <c r="E51">
        <f t="shared" ca="1" si="20"/>
        <v>9</v>
      </c>
      <c r="F51">
        <f t="shared" ca="1" si="21"/>
        <v>3</v>
      </c>
      <c r="I51">
        <f t="shared" ca="1" si="22"/>
        <v>8</v>
      </c>
      <c r="J51">
        <f t="shared" ca="1" si="23"/>
        <v>9</v>
      </c>
      <c r="L51">
        <f t="shared" ca="1" si="24"/>
        <v>3</v>
      </c>
      <c r="M51">
        <f t="shared" ca="1" si="25"/>
        <v>8</v>
      </c>
      <c r="N51">
        <f t="shared" ca="1" si="26"/>
        <v>8</v>
      </c>
    </row>
    <row r="52" spans="1:14" x14ac:dyDescent="0.35">
      <c r="A52">
        <f t="shared" ca="1" si="18"/>
        <v>12</v>
      </c>
      <c r="B52">
        <f t="shared" ca="1" si="19"/>
        <v>0.22002925224187175</v>
      </c>
      <c r="C52">
        <f t="shared" ca="1" si="16"/>
        <v>30</v>
      </c>
      <c r="D52">
        <f t="shared" ca="1" si="17"/>
        <v>20</v>
      </c>
      <c r="E52">
        <f t="shared" ca="1" si="20"/>
        <v>10</v>
      </c>
      <c r="F52">
        <f t="shared" ca="1" si="21"/>
        <v>3</v>
      </c>
      <c r="I52">
        <f t="shared" ca="1" si="22"/>
        <v>2</v>
      </c>
      <c r="J52">
        <f t="shared" ca="1" si="23"/>
        <v>10</v>
      </c>
      <c r="L52">
        <f t="shared" ca="1" si="24"/>
        <v>3</v>
      </c>
      <c r="M52">
        <f t="shared" ca="1" si="25"/>
        <v>2</v>
      </c>
      <c r="N52">
        <f t="shared" ca="1" si="26"/>
        <v>2</v>
      </c>
    </row>
    <row r="53" spans="1:14" x14ac:dyDescent="0.35">
      <c r="A53">
        <f t="shared" ca="1" si="18"/>
        <v>10</v>
      </c>
      <c r="B53">
        <f t="shared" ca="1" si="19"/>
        <v>0.27522482648861168</v>
      </c>
      <c r="C53">
        <f t="shared" ca="1" si="16"/>
        <v>20</v>
      </c>
      <c r="D53">
        <f t="shared" ca="1" si="17"/>
        <v>10</v>
      </c>
      <c r="E53">
        <f t="shared" ca="1" si="20"/>
        <v>10</v>
      </c>
      <c r="F53">
        <f t="shared" ca="1" si="21"/>
        <v>2</v>
      </c>
      <c r="I53">
        <f t="shared" ca="1" si="22"/>
        <v>1</v>
      </c>
      <c r="J53">
        <f t="shared" ca="1" si="23"/>
        <v>10</v>
      </c>
      <c r="L53">
        <f t="shared" ca="1" si="24"/>
        <v>2</v>
      </c>
      <c r="M53">
        <f t="shared" ca="1" si="25"/>
        <v>1</v>
      </c>
      <c r="N53">
        <f t="shared" ca="1" si="26"/>
        <v>1</v>
      </c>
    </row>
    <row r="54" spans="1:14" x14ac:dyDescent="0.35">
      <c r="A54">
        <f t="shared" ca="1" si="18"/>
        <v>9</v>
      </c>
      <c r="B54">
        <f t="shared" ca="1" si="19"/>
        <v>0.31901614266425393</v>
      </c>
      <c r="C54">
        <f t="shared" ca="1" si="16"/>
        <v>28</v>
      </c>
      <c r="D54">
        <f t="shared" ca="1" si="17"/>
        <v>20</v>
      </c>
      <c r="E54">
        <f t="shared" ca="1" si="20"/>
        <v>4</v>
      </c>
      <c r="F54">
        <f t="shared" ca="1" si="21"/>
        <v>7</v>
      </c>
      <c r="I54">
        <f t="shared" ca="1" si="22"/>
        <v>5</v>
      </c>
      <c r="J54">
        <f t="shared" ca="1" si="23"/>
        <v>4</v>
      </c>
      <c r="L54">
        <f t="shared" ca="1" si="24"/>
        <v>7</v>
      </c>
      <c r="M54">
        <f t="shared" ca="1" si="25"/>
        <v>5</v>
      </c>
      <c r="N54">
        <f t="shared" ca="1" si="26"/>
        <v>5</v>
      </c>
    </row>
    <row r="55" spans="1:14" x14ac:dyDescent="0.35">
      <c r="A55">
        <f t="shared" ca="1" si="18"/>
        <v>11</v>
      </c>
      <c r="B55">
        <f t="shared" ca="1" si="19"/>
        <v>0.23606901161032856</v>
      </c>
      <c r="C55">
        <f t="shared" ca="1" si="16"/>
        <v>16</v>
      </c>
      <c r="D55">
        <f t="shared" ca="1" si="17"/>
        <v>8</v>
      </c>
      <c r="E55">
        <f t="shared" ca="1" si="20"/>
        <v>8</v>
      </c>
      <c r="F55">
        <f t="shared" ca="1" si="21"/>
        <v>2</v>
      </c>
      <c r="I55">
        <f t="shared" ca="1" si="22"/>
        <v>1</v>
      </c>
      <c r="J55">
        <f t="shared" ca="1" si="23"/>
        <v>2</v>
      </c>
      <c r="L55">
        <f t="shared" ca="1" si="24"/>
        <v>8</v>
      </c>
      <c r="M55">
        <f t="shared" ca="1" si="25"/>
        <v>4</v>
      </c>
      <c r="N55">
        <f t="shared" ca="1" si="26"/>
        <v>4</v>
      </c>
    </row>
    <row r="56" spans="1:14" x14ac:dyDescent="0.35">
      <c r="A56">
        <f t="shared" ca="1" si="18"/>
        <v>5</v>
      </c>
      <c r="B56">
        <f t="shared" ca="1" si="19"/>
        <v>0.57744546950198949</v>
      </c>
      <c r="C56">
        <f t="shared" ca="1" si="16"/>
        <v>20</v>
      </c>
      <c r="D56">
        <f t="shared" ca="1" si="17"/>
        <v>12</v>
      </c>
      <c r="E56">
        <f t="shared" ca="1" si="20"/>
        <v>4</v>
      </c>
      <c r="F56">
        <f t="shared" ca="1" si="21"/>
        <v>5</v>
      </c>
      <c r="I56">
        <f t="shared" ca="1" si="22"/>
        <v>3</v>
      </c>
      <c r="J56">
        <f t="shared" ca="1" si="23"/>
        <v>2</v>
      </c>
      <c r="L56">
        <f t="shared" ca="1" si="24"/>
        <v>10</v>
      </c>
      <c r="M56">
        <f t="shared" ca="1" si="25"/>
        <v>6</v>
      </c>
      <c r="N56">
        <f t="shared" ca="1" si="26"/>
        <v>6</v>
      </c>
    </row>
    <row r="57" spans="1:14" x14ac:dyDescent="0.35">
      <c r="A57">
        <f t="shared" ca="1" si="18"/>
        <v>14</v>
      </c>
      <c r="B57">
        <f t="shared" ca="1" si="19"/>
        <v>0.17457217933259583</v>
      </c>
      <c r="C57">
        <f t="shared" ca="1" si="16"/>
        <v>70</v>
      </c>
      <c r="D57">
        <f t="shared" ca="1" si="17"/>
        <v>56</v>
      </c>
      <c r="E57">
        <f t="shared" ca="1" si="20"/>
        <v>14</v>
      </c>
      <c r="F57">
        <f t="shared" ca="1" si="21"/>
        <v>5</v>
      </c>
      <c r="I57">
        <f t="shared" ca="1" si="22"/>
        <v>4</v>
      </c>
      <c r="J57">
        <f t="shared" ca="1" si="23"/>
        <v>7</v>
      </c>
      <c r="L57">
        <f t="shared" ca="1" si="24"/>
        <v>10</v>
      </c>
      <c r="M57">
        <f t="shared" ca="1" si="25"/>
        <v>8</v>
      </c>
      <c r="N57">
        <f t="shared" ca="1" si="26"/>
        <v>8</v>
      </c>
    </row>
    <row r="60" spans="1:14" x14ac:dyDescent="0.35">
      <c r="C60" t="s">
        <v>2</v>
      </c>
      <c r="D60" t="s">
        <v>3</v>
      </c>
      <c r="E60" t="s">
        <v>4</v>
      </c>
      <c r="F60" t="s">
        <v>4</v>
      </c>
      <c r="I60" t="s">
        <v>7</v>
      </c>
    </row>
    <row r="61" spans="1:14" x14ac:dyDescent="0.35">
      <c r="A61">
        <f ca="1">_xlfn.RANK.EQ(B61,$B$61:$B$75)</f>
        <v>6</v>
      </c>
      <c r="B61">
        <f t="shared" ref="B61:B75" ca="1" si="27">RAND()</f>
        <v>0.58946931908959632</v>
      </c>
      <c r="C61">
        <f ca="1">IF(J61&lt;&gt;D61,J61,J61+1)</f>
        <v>3</v>
      </c>
      <c r="D61">
        <f ca="1">ROUND(RAND()*10+1,0)</f>
        <v>7</v>
      </c>
      <c r="E61">
        <f ca="1">D61*F61</f>
        <v>14</v>
      </c>
      <c r="F61">
        <f ca="1">ROUND(RAND()*10+1,0)</f>
        <v>2</v>
      </c>
      <c r="I61">
        <f ca="1">F61*C61</f>
        <v>6</v>
      </c>
      <c r="J61">
        <f ca="1">ROUND(RAND()*8+2,0)</f>
        <v>3</v>
      </c>
    </row>
    <row r="62" spans="1:14" x14ac:dyDescent="0.35">
      <c r="A62">
        <f t="shared" ref="A62:A75" ca="1" si="28">_xlfn.RANK.EQ(B62,$B$61:$B$75)</f>
        <v>2</v>
      </c>
      <c r="B62">
        <f t="shared" ca="1" si="27"/>
        <v>0.9763511289994985</v>
      </c>
      <c r="C62">
        <f t="shared" ref="C62:C75" ca="1" si="29">IF(J62&lt;&gt;D62,J62,J62+1)</f>
        <v>8</v>
      </c>
      <c r="D62">
        <f t="shared" ref="D62:D75" ca="1" si="30">ROUND(RAND()*10+1,0)</f>
        <v>5</v>
      </c>
      <c r="E62">
        <f t="shared" ref="E62:E75" ca="1" si="31">D62*F62</f>
        <v>25</v>
      </c>
      <c r="F62">
        <f t="shared" ref="F62:F75" ca="1" si="32">ROUND(RAND()*10+1,0)</f>
        <v>5</v>
      </c>
      <c r="I62">
        <f t="shared" ref="I62:I75" ca="1" si="33">F62*C62</f>
        <v>40</v>
      </c>
      <c r="J62">
        <f t="shared" ref="J62:J75" ca="1" si="34">ROUND(RAND()*8+2,0)</f>
        <v>8</v>
      </c>
    </row>
    <row r="63" spans="1:14" x14ac:dyDescent="0.35">
      <c r="A63">
        <f t="shared" ca="1" si="28"/>
        <v>7</v>
      </c>
      <c r="B63">
        <f t="shared" ca="1" si="27"/>
        <v>0.55689012832652962</v>
      </c>
      <c r="C63">
        <f t="shared" ca="1" si="29"/>
        <v>8</v>
      </c>
      <c r="D63">
        <f t="shared" ca="1" si="30"/>
        <v>5</v>
      </c>
      <c r="E63">
        <f t="shared" ca="1" si="31"/>
        <v>20</v>
      </c>
      <c r="F63">
        <f t="shared" ca="1" si="32"/>
        <v>4</v>
      </c>
      <c r="I63">
        <f t="shared" ca="1" si="33"/>
        <v>32</v>
      </c>
      <c r="J63">
        <f t="shared" ca="1" si="34"/>
        <v>8</v>
      </c>
    </row>
    <row r="64" spans="1:14" x14ac:dyDescent="0.35">
      <c r="A64">
        <f t="shared" ca="1" si="28"/>
        <v>15</v>
      </c>
      <c r="B64">
        <f t="shared" ca="1" si="27"/>
        <v>0.10057171207998472</v>
      </c>
      <c r="C64">
        <f t="shared" ca="1" si="29"/>
        <v>8</v>
      </c>
      <c r="D64">
        <f t="shared" ca="1" si="30"/>
        <v>3</v>
      </c>
      <c r="E64">
        <f t="shared" ca="1" si="31"/>
        <v>18</v>
      </c>
      <c r="F64">
        <f t="shared" ca="1" si="32"/>
        <v>6</v>
      </c>
      <c r="I64">
        <f t="shared" ca="1" si="33"/>
        <v>48</v>
      </c>
      <c r="J64">
        <f t="shared" ca="1" si="34"/>
        <v>8</v>
      </c>
    </row>
    <row r="65" spans="1:38" x14ac:dyDescent="0.35">
      <c r="A65">
        <f t="shared" ca="1" si="28"/>
        <v>9</v>
      </c>
      <c r="B65">
        <f t="shared" ca="1" si="27"/>
        <v>0.40838066210045543</v>
      </c>
      <c r="C65">
        <f t="shared" ca="1" si="29"/>
        <v>5</v>
      </c>
      <c r="D65">
        <f t="shared" ca="1" si="30"/>
        <v>9</v>
      </c>
      <c r="E65">
        <f t="shared" ca="1" si="31"/>
        <v>63</v>
      </c>
      <c r="F65">
        <f t="shared" ca="1" si="32"/>
        <v>7</v>
      </c>
      <c r="I65">
        <f t="shared" ca="1" si="33"/>
        <v>35</v>
      </c>
      <c r="J65">
        <f t="shared" ca="1" si="34"/>
        <v>5</v>
      </c>
    </row>
    <row r="66" spans="1:38" x14ac:dyDescent="0.35">
      <c r="A66">
        <f t="shared" ca="1" si="28"/>
        <v>5</v>
      </c>
      <c r="B66">
        <f t="shared" ca="1" si="27"/>
        <v>0.61644905044220377</v>
      </c>
      <c r="C66">
        <f t="shared" ca="1" si="29"/>
        <v>9</v>
      </c>
      <c r="D66">
        <f t="shared" ca="1" si="30"/>
        <v>11</v>
      </c>
      <c r="E66">
        <f t="shared" ca="1" si="31"/>
        <v>99</v>
      </c>
      <c r="F66">
        <f t="shared" ca="1" si="32"/>
        <v>9</v>
      </c>
      <c r="I66">
        <f t="shared" ca="1" si="33"/>
        <v>81</v>
      </c>
      <c r="J66">
        <f t="shared" ca="1" si="34"/>
        <v>9</v>
      </c>
    </row>
    <row r="67" spans="1:38" x14ac:dyDescent="0.35">
      <c r="A67">
        <f t="shared" ca="1" si="28"/>
        <v>3</v>
      </c>
      <c r="B67">
        <f t="shared" ca="1" si="27"/>
        <v>0.96342362237858359</v>
      </c>
      <c r="C67">
        <f t="shared" ca="1" si="29"/>
        <v>5</v>
      </c>
      <c r="D67">
        <f t="shared" ca="1" si="30"/>
        <v>10</v>
      </c>
      <c r="E67">
        <f t="shared" ca="1" si="31"/>
        <v>70</v>
      </c>
      <c r="F67">
        <f t="shared" ca="1" si="32"/>
        <v>7</v>
      </c>
      <c r="I67">
        <f t="shared" ca="1" si="33"/>
        <v>35</v>
      </c>
      <c r="J67">
        <f t="shared" ca="1" si="34"/>
        <v>5</v>
      </c>
    </row>
    <row r="68" spans="1:38" x14ac:dyDescent="0.35">
      <c r="A68">
        <f t="shared" ca="1" si="28"/>
        <v>1</v>
      </c>
      <c r="B68">
        <f t="shared" ca="1" si="27"/>
        <v>0.99955928628943691</v>
      </c>
      <c r="C68">
        <f t="shared" ca="1" si="29"/>
        <v>10</v>
      </c>
      <c r="D68">
        <f t="shared" ca="1" si="30"/>
        <v>9</v>
      </c>
      <c r="E68">
        <f t="shared" ca="1" si="31"/>
        <v>18</v>
      </c>
      <c r="F68">
        <f t="shared" ca="1" si="32"/>
        <v>2</v>
      </c>
      <c r="I68">
        <f t="shared" ca="1" si="33"/>
        <v>20</v>
      </c>
      <c r="J68">
        <f t="shared" ca="1" si="34"/>
        <v>10</v>
      </c>
    </row>
    <row r="69" spans="1:38" x14ac:dyDescent="0.35">
      <c r="A69">
        <f t="shared" ca="1" si="28"/>
        <v>8</v>
      </c>
      <c r="B69">
        <f t="shared" ca="1" si="27"/>
        <v>0.52298082885292929</v>
      </c>
      <c r="C69">
        <f t="shared" ca="1" si="29"/>
        <v>6</v>
      </c>
      <c r="D69">
        <f t="shared" ca="1" si="30"/>
        <v>5</v>
      </c>
      <c r="E69">
        <f t="shared" ca="1" si="31"/>
        <v>5</v>
      </c>
      <c r="F69">
        <f t="shared" ca="1" si="32"/>
        <v>1</v>
      </c>
      <c r="I69">
        <f t="shared" ca="1" si="33"/>
        <v>6</v>
      </c>
      <c r="J69">
        <f t="shared" ca="1" si="34"/>
        <v>5</v>
      </c>
    </row>
    <row r="70" spans="1:38" x14ac:dyDescent="0.35">
      <c r="A70">
        <f t="shared" ca="1" si="28"/>
        <v>11</v>
      </c>
      <c r="B70">
        <f t="shared" ca="1" si="27"/>
        <v>0.37168009363562005</v>
      </c>
      <c r="C70">
        <f t="shared" ca="1" si="29"/>
        <v>7</v>
      </c>
      <c r="D70">
        <f t="shared" ca="1" si="30"/>
        <v>10</v>
      </c>
      <c r="E70">
        <f t="shared" ca="1" si="31"/>
        <v>110</v>
      </c>
      <c r="F70">
        <f t="shared" ca="1" si="32"/>
        <v>11</v>
      </c>
      <c r="I70">
        <f t="shared" ca="1" si="33"/>
        <v>77</v>
      </c>
      <c r="J70">
        <f t="shared" ca="1" si="34"/>
        <v>7</v>
      </c>
    </row>
    <row r="71" spans="1:38" x14ac:dyDescent="0.35">
      <c r="A71">
        <f t="shared" ca="1" si="28"/>
        <v>4</v>
      </c>
      <c r="B71">
        <f t="shared" ca="1" si="27"/>
        <v>0.80209541866377798</v>
      </c>
      <c r="C71">
        <f t="shared" ca="1" si="29"/>
        <v>7</v>
      </c>
      <c r="D71">
        <f t="shared" ca="1" si="30"/>
        <v>10</v>
      </c>
      <c r="E71">
        <f t="shared" ca="1" si="31"/>
        <v>80</v>
      </c>
      <c r="F71">
        <f t="shared" ca="1" si="32"/>
        <v>8</v>
      </c>
      <c r="I71">
        <f t="shared" ca="1" si="33"/>
        <v>56</v>
      </c>
      <c r="J71">
        <f t="shared" ca="1" si="34"/>
        <v>7</v>
      </c>
    </row>
    <row r="72" spans="1:38" x14ac:dyDescent="0.35">
      <c r="A72">
        <f t="shared" ca="1" si="28"/>
        <v>12</v>
      </c>
      <c r="B72">
        <f t="shared" ca="1" si="27"/>
        <v>0.33785226259901902</v>
      </c>
      <c r="C72">
        <f t="shared" ca="1" si="29"/>
        <v>10</v>
      </c>
      <c r="D72">
        <f t="shared" ca="1" si="30"/>
        <v>2</v>
      </c>
      <c r="E72">
        <f t="shared" ca="1" si="31"/>
        <v>4</v>
      </c>
      <c r="F72">
        <f t="shared" ca="1" si="32"/>
        <v>2</v>
      </c>
      <c r="I72">
        <f t="shared" ca="1" si="33"/>
        <v>20</v>
      </c>
      <c r="J72">
        <f t="shared" ca="1" si="34"/>
        <v>10</v>
      </c>
    </row>
    <row r="73" spans="1:38" x14ac:dyDescent="0.35">
      <c r="A73">
        <f t="shared" ca="1" si="28"/>
        <v>14</v>
      </c>
      <c r="B73">
        <f t="shared" ca="1" si="27"/>
        <v>0.12190684608111446</v>
      </c>
      <c r="C73">
        <f t="shared" ca="1" si="29"/>
        <v>5</v>
      </c>
      <c r="D73">
        <f t="shared" ca="1" si="30"/>
        <v>9</v>
      </c>
      <c r="E73">
        <f t="shared" ca="1" si="31"/>
        <v>54</v>
      </c>
      <c r="F73">
        <f t="shared" ca="1" si="32"/>
        <v>6</v>
      </c>
      <c r="I73">
        <f t="shared" ca="1" si="33"/>
        <v>30</v>
      </c>
      <c r="J73">
        <f t="shared" ca="1" si="34"/>
        <v>5</v>
      </c>
    </row>
    <row r="74" spans="1:38" x14ac:dyDescent="0.35">
      <c r="A74">
        <f t="shared" ca="1" si="28"/>
        <v>10</v>
      </c>
      <c r="B74">
        <f t="shared" ca="1" si="27"/>
        <v>0.39188595694701889</v>
      </c>
      <c r="C74">
        <f t="shared" ca="1" si="29"/>
        <v>9</v>
      </c>
      <c r="D74">
        <f t="shared" ca="1" si="30"/>
        <v>6</v>
      </c>
      <c r="E74">
        <f t="shared" ca="1" si="31"/>
        <v>24</v>
      </c>
      <c r="F74">
        <f t="shared" ca="1" si="32"/>
        <v>4</v>
      </c>
      <c r="I74">
        <f t="shared" ca="1" si="33"/>
        <v>36</v>
      </c>
      <c r="J74">
        <f t="shared" ca="1" si="34"/>
        <v>9</v>
      </c>
    </row>
    <row r="75" spans="1:38" x14ac:dyDescent="0.35">
      <c r="A75">
        <f t="shared" ca="1" si="28"/>
        <v>13</v>
      </c>
      <c r="B75">
        <f t="shared" ca="1" si="27"/>
        <v>0.24542894240668967</v>
      </c>
      <c r="C75">
        <f t="shared" ca="1" si="29"/>
        <v>4</v>
      </c>
      <c r="D75">
        <f t="shared" ca="1" si="30"/>
        <v>7</v>
      </c>
      <c r="E75">
        <f t="shared" ca="1" si="31"/>
        <v>63</v>
      </c>
      <c r="F75">
        <f t="shared" ca="1" si="32"/>
        <v>9</v>
      </c>
      <c r="I75">
        <f t="shared" ca="1" si="33"/>
        <v>36</v>
      </c>
      <c r="J75">
        <f t="shared" ca="1" si="34"/>
        <v>4</v>
      </c>
    </row>
    <row r="77" spans="1:38" x14ac:dyDescent="0.35">
      <c r="A77">
        <v>1</v>
      </c>
      <c r="B77">
        <f>A77+1</f>
        <v>2</v>
      </c>
      <c r="C77">
        <f t="shared" ref="C77:AC77" si="35">B77+1</f>
        <v>3</v>
      </c>
      <c r="D77">
        <f t="shared" si="35"/>
        <v>4</v>
      </c>
      <c r="E77">
        <f t="shared" si="35"/>
        <v>5</v>
      </c>
      <c r="F77">
        <f t="shared" si="35"/>
        <v>6</v>
      </c>
      <c r="G77">
        <f t="shared" si="35"/>
        <v>7</v>
      </c>
      <c r="H77">
        <f t="shared" si="35"/>
        <v>8</v>
      </c>
      <c r="I77">
        <f t="shared" si="35"/>
        <v>9</v>
      </c>
      <c r="J77">
        <f t="shared" si="35"/>
        <v>10</v>
      </c>
      <c r="K77">
        <f t="shared" si="35"/>
        <v>11</v>
      </c>
      <c r="L77">
        <f t="shared" si="35"/>
        <v>12</v>
      </c>
      <c r="M77">
        <f t="shared" si="35"/>
        <v>13</v>
      </c>
      <c r="N77">
        <f t="shared" si="35"/>
        <v>14</v>
      </c>
      <c r="O77">
        <f t="shared" si="35"/>
        <v>15</v>
      </c>
      <c r="P77">
        <f t="shared" si="35"/>
        <v>16</v>
      </c>
      <c r="Q77">
        <f t="shared" si="35"/>
        <v>17</v>
      </c>
      <c r="R77">
        <f t="shared" si="35"/>
        <v>18</v>
      </c>
      <c r="S77">
        <f t="shared" si="35"/>
        <v>19</v>
      </c>
      <c r="T77">
        <f t="shared" si="35"/>
        <v>20</v>
      </c>
      <c r="U77">
        <f t="shared" si="35"/>
        <v>21</v>
      </c>
      <c r="V77">
        <f t="shared" si="35"/>
        <v>22</v>
      </c>
      <c r="W77">
        <f t="shared" si="35"/>
        <v>23</v>
      </c>
      <c r="X77">
        <f t="shared" si="35"/>
        <v>24</v>
      </c>
      <c r="Y77">
        <f t="shared" si="35"/>
        <v>25</v>
      </c>
      <c r="Z77">
        <f t="shared" si="35"/>
        <v>26</v>
      </c>
      <c r="AA77">
        <f t="shared" si="35"/>
        <v>27</v>
      </c>
      <c r="AB77">
        <f t="shared" si="35"/>
        <v>28</v>
      </c>
      <c r="AC77">
        <f t="shared" si="35"/>
        <v>29</v>
      </c>
    </row>
    <row r="78" spans="1:38" x14ac:dyDescent="0.35">
      <c r="C78" t="s">
        <v>2</v>
      </c>
      <c r="D78" t="s">
        <v>3</v>
      </c>
      <c r="E78" t="s">
        <v>4</v>
      </c>
      <c r="F78" t="s">
        <v>4</v>
      </c>
      <c r="G78" t="s">
        <v>4</v>
      </c>
      <c r="H78" t="s">
        <v>4</v>
      </c>
      <c r="I78" t="s">
        <v>8</v>
      </c>
      <c r="J78" t="s">
        <v>9</v>
      </c>
      <c r="K78" t="s">
        <v>20</v>
      </c>
      <c r="L78" t="s">
        <v>10</v>
      </c>
      <c r="M78" s="12" t="s">
        <v>13</v>
      </c>
      <c r="N78" s="12"/>
      <c r="O78" s="12" t="s">
        <v>14</v>
      </c>
      <c r="P78" s="12"/>
      <c r="Q78" s="12"/>
      <c r="R78" s="12"/>
      <c r="S78" t="s">
        <v>13</v>
      </c>
      <c r="U78" t="s">
        <v>14</v>
      </c>
      <c r="Y78" t="s">
        <v>15</v>
      </c>
      <c r="AA78" t="s">
        <v>12</v>
      </c>
    </row>
    <row r="79" spans="1:38" x14ac:dyDescent="0.35">
      <c r="A79">
        <f ca="1">_xlfn.RANK.EQ(B79,$B$79:$B$93)</f>
        <v>5</v>
      </c>
      <c r="B79">
        <f ca="1">IF(L79&lt;100,RAND(),0)</f>
        <v>0.65178129767389847</v>
      </c>
      <c r="C79">
        <f ca="1">AE79/GCD($AE79,$AF79)</f>
        <v>2</v>
      </c>
      <c r="D79">
        <f ca="1">AF79/GCD($AE79,$AF79)</f>
        <v>5</v>
      </c>
      <c r="E79">
        <f ca="1">AH79/GCD($AH79,$AI79)</f>
        <v>2</v>
      </c>
      <c r="F79">
        <f ca="1">AI79/GCD($AH79,$AI79)</f>
        <v>1</v>
      </c>
      <c r="G79">
        <f ca="1">AK79/GCD($AK79,$AL79)</f>
        <v>2</v>
      </c>
      <c r="H79">
        <f ca="1">AL79/GCD($AK79,$AL79)</f>
        <v>5</v>
      </c>
      <c r="I79">
        <f t="shared" ref="I79:K93" ca="1" si="36">RANDBETWEEN(2,10)</f>
        <v>7</v>
      </c>
      <c r="J79">
        <f t="shared" ca="1" si="36"/>
        <v>10</v>
      </c>
      <c r="K79">
        <f t="shared" ca="1" si="36"/>
        <v>7</v>
      </c>
      <c r="L79" s="7">
        <f ca="1">LCM(D79,F79,H79)</f>
        <v>5</v>
      </c>
      <c r="M79">
        <f ca="1">C79*I79</f>
        <v>14</v>
      </c>
      <c r="N79">
        <f ca="1">D79*I79</f>
        <v>35</v>
      </c>
      <c r="O79">
        <f ca="1">E79*J79</f>
        <v>20</v>
      </c>
      <c r="P79">
        <f ca="1">F79*J79</f>
        <v>10</v>
      </c>
      <c r="Q79">
        <f ca="1">G79*K79</f>
        <v>14</v>
      </c>
      <c r="R79">
        <f ca="1">H79*K79</f>
        <v>35</v>
      </c>
      <c r="S79">
        <f ca="1">C79*L79/D79</f>
        <v>2</v>
      </c>
      <c r="T79">
        <f ca="1">L79</f>
        <v>5</v>
      </c>
      <c r="U79">
        <f ca="1">E79*L79/F79</f>
        <v>10</v>
      </c>
      <c r="V79">
        <f ca="1">T79</f>
        <v>5</v>
      </c>
      <c r="W79">
        <f ca="1">G79*L79/H79</f>
        <v>2</v>
      </c>
      <c r="X79">
        <f ca="1">V79</f>
        <v>5</v>
      </c>
      <c r="Y79" s="7">
        <f ca="1">S79+U79+W79</f>
        <v>14</v>
      </c>
      <c r="Z79" s="7">
        <f ca="1">V79</f>
        <v>5</v>
      </c>
      <c r="AA79">
        <f ca="1">GCD(Y79,Z79)</f>
        <v>1</v>
      </c>
      <c r="AB79">
        <f ca="1">Y79/AA79</f>
        <v>14</v>
      </c>
      <c r="AC79">
        <f ca="1">Z79/AA79</f>
        <v>5</v>
      </c>
      <c r="AE79">
        <f t="shared" ref="AE79:AF93" ca="1" si="37">RANDBETWEEN(2,10)</f>
        <v>4</v>
      </c>
      <c r="AF79">
        <f t="shared" ca="1" si="37"/>
        <v>10</v>
      </c>
      <c r="AH79">
        <f t="shared" ref="AH79:AL93" ca="1" si="38">RANDBETWEEN(2,10)</f>
        <v>8</v>
      </c>
      <c r="AI79">
        <f t="shared" ca="1" si="38"/>
        <v>4</v>
      </c>
      <c r="AK79">
        <f t="shared" ca="1" si="38"/>
        <v>4</v>
      </c>
      <c r="AL79">
        <f t="shared" ca="1" si="38"/>
        <v>10</v>
      </c>
    </row>
    <row r="80" spans="1:38" x14ac:dyDescent="0.35">
      <c r="A80">
        <f t="shared" ref="A80:A93" ca="1" si="39">_xlfn.RANK.EQ(B80,$B$79:$B$93)</f>
        <v>2</v>
      </c>
      <c r="B80">
        <f t="shared" ref="B80:B93" ca="1" si="40">IF(L80&lt;100,RAND(),0)</f>
        <v>0.94773375871899546</v>
      </c>
      <c r="C80">
        <f t="shared" ref="C80:D93" ca="1" si="41">AE80/GCD($AE80,$AF80)</f>
        <v>7</v>
      </c>
      <c r="D80">
        <f t="shared" ca="1" si="41"/>
        <v>10</v>
      </c>
      <c r="E80">
        <f t="shared" ref="E80:F93" ca="1" si="42">AH80/GCD($AH80,$AI80)</f>
        <v>7</v>
      </c>
      <c r="F80">
        <f t="shared" ca="1" si="42"/>
        <v>2</v>
      </c>
      <c r="G80">
        <f t="shared" ref="G80:G93" ca="1" si="43">AK80/GCD($AK80,$AL80)</f>
        <v>1</v>
      </c>
      <c r="H80">
        <f t="shared" ref="H80:H93" ca="1" si="44">AL80/GCD($AK80,$AL80)</f>
        <v>3</v>
      </c>
      <c r="I80">
        <f t="shared" ca="1" si="36"/>
        <v>8</v>
      </c>
      <c r="J80">
        <f t="shared" ca="1" si="36"/>
        <v>3</v>
      </c>
      <c r="K80">
        <f t="shared" ca="1" si="36"/>
        <v>3</v>
      </c>
      <c r="L80" s="7">
        <f t="shared" ref="L80:L93" ca="1" si="45">LCM(D80,F80,H80)</f>
        <v>30</v>
      </c>
      <c r="M80">
        <f t="shared" ref="M80:M93" ca="1" si="46">C80*I80</f>
        <v>56</v>
      </c>
      <c r="N80">
        <f ca="1">D80*I80</f>
        <v>80</v>
      </c>
      <c r="O80">
        <f ca="1">E80*J80</f>
        <v>21</v>
      </c>
      <c r="P80">
        <f t="shared" ref="P80:P93" ca="1" si="47">F80*J80</f>
        <v>6</v>
      </c>
      <c r="Q80">
        <f t="shared" ref="Q80:Q93" ca="1" si="48">G80*K80</f>
        <v>3</v>
      </c>
      <c r="R80">
        <f t="shared" ref="R80:R93" ca="1" si="49">H80*K80</f>
        <v>9</v>
      </c>
      <c r="S80">
        <f t="shared" ref="S80:S93" ca="1" si="50">C80*L80/D80</f>
        <v>21</v>
      </c>
      <c r="T80">
        <f t="shared" ref="T80:T93" ca="1" si="51">L80</f>
        <v>30</v>
      </c>
      <c r="U80">
        <f t="shared" ref="U80:U93" ca="1" si="52">E80*L80/F80</f>
        <v>105</v>
      </c>
      <c r="V80">
        <f t="shared" ref="V80:V93" ca="1" si="53">T80</f>
        <v>30</v>
      </c>
      <c r="W80">
        <f t="shared" ref="W80:W93" ca="1" si="54">G80*L80/H80</f>
        <v>10</v>
      </c>
      <c r="X80">
        <f t="shared" ref="X80:X93" ca="1" si="55">V80</f>
        <v>30</v>
      </c>
      <c r="Y80" s="7">
        <f t="shared" ref="Y80:Y93" ca="1" si="56">S80+U80+W80</f>
        <v>136</v>
      </c>
      <c r="Z80" s="7">
        <f t="shared" ref="Z80:Z93" ca="1" si="57">V80</f>
        <v>30</v>
      </c>
      <c r="AA80">
        <f t="shared" ref="AA80:AA93" ca="1" si="58">GCD(Y80,Z80)</f>
        <v>2</v>
      </c>
      <c r="AB80">
        <f t="shared" ref="AB80:AB93" ca="1" si="59">Y80/AA80</f>
        <v>68</v>
      </c>
      <c r="AC80">
        <f t="shared" ref="AC80:AC93" ca="1" si="60">Z80/AA80</f>
        <v>15</v>
      </c>
      <c r="AE80">
        <f t="shared" ca="1" si="37"/>
        <v>7</v>
      </c>
      <c r="AF80">
        <f t="shared" ca="1" si="37"/>
        <v>10</v>
      </c>
      <c r="AH80">
        <f t="shared" ca="1" si="38"/>
        <v>7</v>
      </c>
      <c r="AI80">
        <f t="shared" ca="1" si="38"/>
        <v>2</v>
      </c>
      <c r="AK80">
        <f t="shared" ca="1" si="38"/>
        <v>3</v>
      </c>
      <c r="AL80">
        <f t="shared" ca="1" si="38"/>
        <v>9</v>
      </c>
    </row>
    <row r="81" spans="1:38" x14ac:dyDescent="0.35">
      <c r="A81">
        <f t="shared" ca="1" si="39"/>
        <v>15</v>
      </c>
      <c r="B81">
        <f t="shared" ca="1" si="40"/>
        <v>0</v>
      </c>
      <c r="C81">
        <f t="shared" ca="1" si="41"/>
        <v>2</v>
      </c>
      <c r="D81">
        <f t="shared" ca="1" si="41"/>
        <v>9</v>
      </c>
      <c r="E81">
        <f t="shared" ca="1" si="42"/>
        <v>4</v>
      </c>
      <c r="F81">
        <f t="shared" ca="1" si="42"/>
        <v>7</v>
      </c>
      <c r="G81">
        <f t="shared" ca="1" si="43"/>
        <v>1</v>
      </c>
      <c r="H81">
        <f t="shared" ca="1" si="44"/>
        <v>2</v>
      </c>
      <c r="I81">
        <f t="shared" ca="1" si="36"/>
        <v>8</v>
      </c>
      <c r="J81">
        <f t="shared" ca="1" si="36"/>
        <v>2</v>
      </c>
      <c r="K81">
        <f t="shared" ca="1" si="36"/>
        <v>7</v>
      </c>
      <c r="L81" s="7">
        <f t="shared" ca="1" si="45"/>
        <v>126</v>
      </c>
      <c r="M81">
        <f t="shared" ca="1" si="46"/>
        <v>16</v>
      </c>
      <c r="N81">
        <f ca="1">D81*I81</f>
        <v>72</v>
      </c>
      <c r="O81">
        <f ca="1">E81*J81</f>
        <v>8</v>
      </c>
      <c r="P81">
        <f t="shared" ca="1" si="47"/>
        <v>14</v>
      </c>
      <c r="Q81">
        <f t="shared" ca="1" si="48"/>
        <v>7</v>
      </c>
      <c r="R81">
        <f t="shared" ca="1" si="49"/>
        <v>14</v>
      </c>
      <c r="S81">
        <f t="shared" ca="1" si="50"/>
        <v>28</v>
      </c>
      <c r="T81">
        <f t="shared" ca="1" si="51"/>
        <v>126</v>
      </c>
      <c r="U81">
        <f t="shared" ca="1" si="52"/>
        <v>72</v>
      </c>
      <c r="V81">
        <f t="shared" ca="1" si="53"/>
        <v>126</v>
      </c>
      <c r="W81">
        <f t="shared" ca="1" si="54"/>
        <v>63</v>
      </c>
      <c r="X81">
        <f t="shared" ca="1" si="55"/>
        <v>126</v>
      </c>
      <c r="Y81" s="7">
        <f t="shared" ca="1" si="56"/>
        <v>163</v>
      </c>
      <c r="Z81" s="7">
        <f t="shared" ca="1" si="57"/>
        <v>126</v>
      </c>
      <c r="AA81">
        <f t="shared" ca="1" si="58"/>
        <v>1</v>
      </c>
      <c r="AB81">
        <f t="shared" ca="1" si="59"/>
        <v>163</v>
      </c>
      <c r="AC81">
        <f t="shared" ca="1" si="60"/>
        <v>126</v>
      </c>
      <c r="AE81">
        <f t="shared" ca="1" si="37"/>
        <v>2</v>
      </c>
      <c r="AF81">
        <f t="shared" ca="1" si="37"/>
        <v>9</v>
      </c>
      <c r="AH81">
        <f t="shared" ca="1" si="38"/>
        <v>4</v>
      </c>
      <c r="AI81">
        <f t="shared" ca="1" si="38"/>
        <v>7</v>
      </c>
      <c r="AK81">
        <f t="shared" ca="1" si="38"/>
        <v>4</v>
      </c>
      <c r="AL81">
        <f t="shared" ca="1" si="38"/>
        <v>8</v>
      </c>
    </row>
    <row r="82" spans="1:38" x14ac:dyDescent="0.35">
      <c r="A82">
        <f t="shared" ca="1" si="39"/>
        <v>6</v>
      </c>
      <c r="B82">
        <f t="shared" ca="1" si="40"/>
        <v>0.63927719490335044</v>
      </c>
      <c r="C82">
        <f t="shared" ca="1" si="41"/>
        <v>5</v>
      </c>
      <c r="D82">
        <f t="shared" ca="1" si="41"/>
        <v>4</v>
      </c>
      <c r="E82">
        <f t="shared" ca="1" si="42"/>
        <v>2</v>
      </c>
      <c r="F82">
        <f t="shared" ca="1" si="42"/>
        <v>5</v>
      </c>
      <c r="G82">
        <f t="shared" ca="1" si="43"/>
        <v>2</v>
      </c>
      <c r="H82">
        <f t="shared" ca="1" si="44"/>
        <v>3</v>
      </c>
      <c r="I82">
        <f t="shared" ca="1" si="36"/>
        <v>3</v>
      </c>
      <c r="J82">
        <f t="shared" ca="1" si="36"/>
        <v>4</v>
      </c>
      <c r="K82">
        <f t="shared" ca="1" si="36"/>
        <v>10</v>
      </c>
      <c r="L82" s="7">
        <f t="shared" ca="1" si="45"/>
        <v>60</v>
      </c>
      <c r="M82">
        <f t="shared" ca="1" si="46"/>
        <v>15</v>
      </c>
      <c r="N82">
        <f ca="1">D82*I82</f>
        <v>12</v>
      </c>
      <c r="O82">
        <f ca="1">E82*J82</f>
        <v>8</v>
      </c>
      <c r="P82">
        <f t="shared" ca="1" si="47"/>
        <v>20</v>
      </c>
      <c r="Q82">
        <f t="shared" ca="1" si="48"/>
        <v>20</v>
      </c>
      <c r="R82">
        <f t="shared" ca="1" si="49"/>
        <v>30</v>
      </c>
      <c r="S82">
        <f t="shared" ca="1" si="50"/>
        <v>75</v>
      </c>
      <c r="T82">
        <f t="shared" ca="1" si="51"/>
        <v>60</v>
      </c>
      <c r="U82">
        <f t="shared" ca="1" si="52"/>
        <v>24</v>
      </c>
      <c r="V82">
        <f t="shared" ca="1" si="53"/>
        <v>60</v>
      </c>
      <c r="W82">
        <f t="shared" ca="1" si="54"/>
        <v>40</v>
      </c>
      <c r="X82">
        <f t="shared" ca="1" si="55"/>
        <v>60</v>
      </c>
      <c r="Y82" s="7">
        <f t="shared" ca="1" si="56"/>
        <v>139</v>
      </c>
      <c r="Z82" s="7">
        <f t="shared" ca="1" si="57"/>
        <v>60</v>
      </c>
      <c r="AA82">
        <f t="shared" ca="1" si="58"/>
        <v>1</v>
      </c>
      <c r="AB82">
        <f t="shared" ca="1" si="59"/>
        <v>139</v>
      </c>
      <c r="AC82">
        <f t="shared" ca="1" si="60"/>
        <v>60</v>
      </c>
      <c r="AE82">
        <f t="shared" ca="1" si="37"/>
        <v>10</v>
      </c>
      <c r="AF82">
        <f t="shared" ca="1" si="37"/>
        <v>8</v>
      </c>
      <c r="AH82">
        <f t="shared" ca="1" si="38"/>
        <v>4</v>
      </c>
      <c r="AI82">
        <f t="shared" ca="1" si="38"/>
        <v>10</v>
      </c>
      <c r="AK82">
        <f t="shared" ca="1" si="38"/>
        <v>4</v>
      </c>
      <c r="AL82">
        <f t="shared" ca="1" si="38"/>
        <v>6</v>
      </c>
    </row>
    <row r="83" spans="1:38" x14ac:dyDescent="0.35">
      <c r="A83">
        <f t="shared" ca="1" si="39"/>
        <v>4</v>
      </c>
      <c r="B83">
        <f t="shared" ca="1" si="40"/>
        <v>0.89912662113953457</v>
      </c>
      <c r="C83">
        <f t="shared" ca="1" si="41"/>
        <v>5</v>
      </c>
      <c r="D83">
        <f t="shared" ca="1" si="41"/>
        <v>8</v>
      </c>
      <c r="E83">
        <f t="shared" ca="1" si="42"/>
        <v>9</v>
      </c>
      <c r="F83">
        <f t="shared" ca="1" si="42"/>
        <v>8</v>
      </c>
      <c r="G83">
        <f t="shared" ca="1" si="43"/>
        <v>7</v>
      </c>
      <c r="H83">
        <f t="shared" ca="1" si="44"/>
        <v>4</v>
      </c>
      <c r="I83">
        <f t="shared" ca="1" si="36"/>
        <v>2</v>
      </c>
      <c r="J83">
        <f t="shared" ca="1" si="36"/>
        <v>8</v>
      </c>
      <c r="K83">
        <f t="shared" ca="1" si="36"/>
        <v>7</v>
      </c>
      <c r="L83" s="7">
        <f t="shared" ca="1" si="45"/>
        <v>8</v>
      </c>
      <c r="M83">
        <f t="shared" ca="1" si="46"/>
        <v>10</v>
      </c>
      <c r="N83">
        <f ca="1">D83*I83</f>
        <v>16</v>
      </c>
      <c r="O83">
        <f ca="1">E83*J83</f>
        <v>72</v>
      </c>
      <c r="P83">
        <f t="shared" ca="1" si="47"/>
        <v>64</v>
      </c>
      <c r="Q83">
        <f t="shared" ca="1" si="48"/>
        <v>49</v>
      </c>
      <c r="R83">
        <f t="shared" ca="1" si="49"/>
        <v>28</v>
      </c>
      <c r="S83">
        <f t="shared" ca="1" si="50"/>
        <v>5</v>
      </c>
      <c r="T83">
        <f t="shared" ca="1" si="51"/>
        <v>8</v>
      </c>
      <c r="U83">
        <f t="shared" ca="1" si="52"/>
        <v>9</v>
      </c>
      <c r="V83">
        <f t="shared" ca="1" si="53"/>
        <v>8</v>
      </c>
      <c r="W83">
        <f t="shared" ca="1" si="54"/>
        <v>14</v>
      </c>
      <c r="X83">
        <f t="shared" ca="1" si="55"/>
        <v>8</v>
      </c>
      <c r="Y83" s="7">
        <f t="shared" ca="1" si="56"/>
        <v>28</v>
      </c>
      <c r="Z83" s="7">
        <f t="shared" ca="1" si="57"/>
        <v>8</v>
      </c>
      <c r="AA83">
        <f t="shared" ca="1" si="58"/>
        <v>4</v>
      </c>
      <c r="AB83">
        <f t="shared" ca="1" si="59"/>
        <v>7</v>
      </c>
      <c r="AC83">
        <f t="shared" ca="1" si="60"/>
        <v>2</v>
      </c>
      <c r="AE83">
        <f t="shared" ca="1" si="37"/>
        <v>5</v>
      </c>
      <c r="AF83">
        <f t="shared" ca="1" si="37"/>
        <v>8</v>
      </c>
      <c r="AH83">
        <f t="shared" ca="1" si="38"/>
        <v>9</v>
      </c>
      <c r="AI83">
        <f t="shared" ca="1" si="38"/>
        <v>8</v>
      </c>
      <c r="AK83">
        <f t="shared" ca="1" si="38"/>
        <v>7</v>
      </c>
      <c r="AL83">
        <f t="shared" ca="1" si="38"/>
        <v>4</v>
      </c>
    </row>
    <row r="84" spans="1:38" x14ac:dyDescent="0.35">
      <c r="A84">
        <f t="shared" ca="1" si="39"/>
        <v>3</v>
      </c>
      <c r="B84">
        <f t="shared" ca="1" si="40"/>
        <v>0.9317979704629018</v>
      </c>
      <c r="C84">
        <f t="shared" ca="1" si="41"/>
        <v>9</v>
      </c>
      <c r="D84">
        <f t="shared" ca="1" si="41"/>
        <v>2</v>
      </c>
      <c r="E84">
        <f t="shared" ca="1" si="42"/>
        <v>3</v>
      </c>
      <c r="F84">
        <f t="shared" ca="1" si="42"/>
        <v>8</v>
      </c>
      <c r="G84">
        <f t="shared" ca="1" si="43"/>
        <v>3</v>
      </c>
      <c r="H84">
        <f t="shared" ca="1" si="44"/>
        <v>2</v>
      </c>
      <c r="I84">
        <f t="shared" ca="1" si="36"/>
        <v>5</v>
      </c>
      <c r="J84">
        <f t="shared" ca="1" si="36"/>
        <v>9</v>
      </c>
      <c r="K84">
        <f t="shared" ca="1" si="36"/>
        <v>8</v>
      </c>
      <c r="L84" s="7">
        <f t="shared" ca="1" si="45"/>
        <v>8</v>
      </c>
      <c r="M84">
        <f t="shared" ca="1" si="46"/>
        <v>45</v>
      </c>
      <c r="N84">
        <f ca="1">D84*I84</f>
        <v>10</v>
      </c>
      <c r="O84">
        <f ca="1">E84*J84</f>
        <v>27</v>
      </c>
      <c r="P84">
        <f t="shared" ca="1" si="47"/>
        <v>72</v>
      </c>
      <c r="Q84">
        <f t="shared" ca="1" si="48"/>
        <v>24</v>
      </c>
      <c r="R84">
        <f t="shared" ca="1" si="49"/>
        <v>16</v>
      </c>
      <c r="S84">
        <f t="shared" ca="1" si="50"/>
        <v>36</v>
      </c>
      <c r="T84">
        <f t="shared" ca="1" si="51"/>
        <v>8</v>
      </c>
      <c r="U84">
        <f t="shared" ca="1" si="52"/>
        <v>3</v>
      </c>
      <c r="V84">
        <f t="shared" ca="1" si="53"/>
        <v>8</v>
      </c>
      <c r="W84">
        <f t="shared" ca="1" si="54"/>
        <v>12</v>
      </c>
      <c r="X84">
        <f t="shared" ca="1" si="55"/>
        <v>8</v>
      </c>
      <c r="Y84" s="7">
        <f t="shared" ca="1" si="56"/>
        <v>51</v>
      </c>
      <c r="Z84" s="7">
        <f t="shared" ca="1" si="57"/>
        <v>8</v>
      </c>
      <c r="AA84">
        <f t="shared" ca="1" si="58"/>
        <v>1</v>
      </c>
      <c r="AB84">
        <f t="shared" ca="1" si="59"/>
        <v>51</v>
      </c>
      <c r="AC84">
        <f t="shared" ca="1" si="60"/>
        <v>8</v>
      </c>
      <c r="AE84">
        <f t="shared" ca="1" si="37"/>
        <v>9</v>
      </c>
      <c r="AF84">
        <f t="shared" ca="1" si="37"/>
        <v>2</v>
      </c>
      <c r="AH84">
        <f t="shared" ca="1" si="38"/>
        <v>3</v>
      </c>
      <c r="AI84">
        <f t="shared" ca="1" si="38"/>
        <v>8</v>
      </c>
      <c r="AK84">
        <f t="shared" ca="1" si="38"/>
        <v>3</v>
      </c>
      <c r="AL84">
        <f t="shared" ca="1" si="38"/>
        <v>2</v>
      </c>
    </row>
    <row r="85" spans="1:38" x14ac:dyDescent="0.35">
      <c r="A85">
        <f t="shared" ca="1" si="39"/>
        <v>7</v>
      </c>
      <c r="B85">
        <f t="shared" ca="1" si="40"/>
        <v>0.47024188752507823</v>
      </c>
      <c r="C85">
        <f t="shared" ca="1" si="41"/>
        <v>1</v>
      </c>
      <c r="D85">
        <f t="shared" ca="1" si="41"/>
        <v>2</v>
      </c>
      <c r="E85">
        <f t="shared" ca="1" si="42"/>
        <v>3</v>
      </c>
      <c r="F85">
        <f t="shared" ca="1" si="42"/>
        <v>2</v>
      </c>
      <c r="G85">
        <f t="shared" ca="1" si="43"/>
        <v>3</v>
      </c>
      <c r="H85">
        <f t="shared" ca="1" si="44"/>
        <v>1</v>
      </c>
      <c r="I85">
        <f t="shared" ca="1" si="36"/>
        <v>9</v>
      </c>
      <c r="J85">
        <f t="shared" ca="1" si="36"/>
        <v>3</v>
      </c>
      <c r="K85">
        <f t="shared" ca="1" si="36"/>
        <v>6</v>
      </c>
      <c r="L85" s="7">
        <f t="shared" ca="1" si="45"/>
        <v>2</v>
      </c>
      <c r="M85">
        <f t="shared" ca="1" si="46"/>
        <v>9</v>
      </c>
      <c r="N85">
        <f ca="1">D85*I85</f>
        <v>18</v>
      </c>
      <c r="O85">
        <f ca="1">E85*J85</f>
        <v>9</v>
      </c>
      <c r="P85">
        <f t="shared" ca="1" si="47"/>
        <v>6</v>
      </c>
      <c r="Q85">
        <f t="shared" ca="1" si="48"/>
        <v>18</v>
      </c>
      <c r="R85">
        <f t="shared" ca="1" si="49"/>
        <v>6</v>
      </c>
      <c r="S85">
        <f t="shared" ca="1" si="50"/>
        <v>1</v>
      </c>
      <c r="T85">
        <f t="shared" ca="1" si="51"/>
        <v>2</v>
      </c>
      <c r="U85">
        <f t="shared" ca="1" si="52"/>
        <v>3</v>
      </c>
      <c r="V85">
        <f t="shared" ca="1" si="53"/>
        <v>2</v>
      </c>
      <c r="W85">
        <f t="shared" ca="1" si="54"/>
        <v>6</v>
      </c>
      <c r="X85">
        <f t="shared" ca="1" si="55"/>
        <v>2</v>
      </c>
      <c r="Y85" s="7">
        <f t="shared" ca="1" si="56"/>
        <v>10</v>
      </c>
      <c r="Z85" s="7">
        <f t="shared" ca="1" si="57"/>
        <v>2</v>
      </c>
      <c r="AA85">
        <f t="shared" ca="1" si="58"/>
        <v>2</v>
      </c>
      <c r="AB85">
        <f t="shared" ca="1" si="59"/>
        <v>5</v>
      </c>
      <c r="AC85">
        <f t="shared" ca="1" si="60"/>
        <v>1</v>
      </c>
      <c r="AE85">
        <f t="shared" ca="1" si="37"/>
        <v>5</v>
      </c>
      <c r="AF85">
        <f t="shared" ca="1" si="37"/>
        <v>10</v>
      </c>
      <c r="AH85">
        <f t="shared" ca="1" si="38"/>
        <v>6</v>
      </c>
      <c r="AI85">
        <f t="shared" ca="1" si="38"/>
        <v>4</v>
      </c>
      <c r="AK85">
        <f t="shared" ca="1" si="38"/>
        <v>9</v>
      </c>
      <c r="AL85">
        <f t="shared" ca="1" si="38"/>
        <v>3</v>
      </c>
    </row>
    <row r="86" spans="1:38" x14ac:dyDescent="0.35">
      <c r="A86">
        <f t="shared" ca="1" si="39"/>
        <v>1</v>
      </c>
      <c r="B86">
        <f t="shared" ca="1" si="40"/>
        <v>0.95280657665545632</v>
      </c>
      <c r="C86">
        <f t="shared" ca="1" si="41"/>
        <v>2</v>
      </c>
      <c r="D86">
        <f t="shared" ca="1" si="41"/>
        <v>7</v>
      </c>
      <c r="E86">
        <f t="shared" ca="1" si="42"/>
        <v>2</v>
      </c>
      <c r="F86">
        <f t="shared" ca="1" si="42"/>
        <v>1</v>
      </c>
      <c r="G86">
        <f t="shared" ca="1" si="43"/>
        <v>8</v>
      </c>
      <c r="H86">
        <f t="shared" ca="1" si="44"/>
        <v>9</v>
      </c>
      <c r="I86">
        <f t="shared" ca="1" si="36"/>
        <v>6</v>
      </c>
      <c r="J86">
        <f t="shared" ca="1" si="36"/>
        <v>5</v>
      </c>
      <c r="K86">
        <f t="shared" ca="1" si="36"/>
        <v>9</v>
      </c>
      <c r="L86" s="7">
        <f t="shared" ca="1" si="45"/>
        <v>63</v>
      </c>
      <c r="M86">
        <f t="shared" ca="1" si="46"/>
        <v>12</v>
      </c>
      <c r="N86">
        <f ca="1">D86*I86</f>
        <v>42</v>
      </c>
      <c r="O86">
        <f ca="1">E86*J86</f>
        <v>10</v>
      </c>
      <c r="P86">
        <f t="shared" ca="1" si="47"/>
        <v>5</v>
      </c>
      <c r="Q86">
        <f t="shared" ca="1" si="48"/>
        <v>72</v>
      </c>
      <c r="R86">
        <f t="shared" ca="1" si="49"/>
        <v>81</v>
      </c>
      <c r="S86">
        <f t="shared" ca="1" si="50"/>
        <v>18</v>
      </c>
      <c r="T86">
        <f t="shared" ca="1" si="51"/>
        <v>63</v>
      </c>
      <c r="U86">
        <f t="shared" ca="1" si="52"/>
        <v>126</v>
      </c>
      <c r="V86">
        <f t="shared" ca="1" si="53"/>
        <v>63</v>
      </c>
      <c r="W86">
        <f t="shared" ca="1" si="54"/>
        <v>56</v>
      </c>
      <c r="X86">
        <f t="shared" ca="1" si="55"/>
        <v>63</v>
      </c>
      <c r="Y86" s="7">
        <f t="shared" ca="1" si="56"/>
        <v>200</v>
      </c>
      <c r="Z86" s="7">
        <f t="shared" ca="1" si="57"/>
        <v>63</v>
      </c>
      <c r="AA86">
        <f t="shared" ca="1" si="58"/>
        <v>1</v>
      </c>
      <c r="AB86">
        <f t="shared" ca="1" si="59"/>
        <v>200</v>
      </c>
      <c r="AC86">
        <f t="shared" ca="1" si="60"/>
        <v>63</v>
      </c>
      <c r="AE86">
        <f t="shared" ca="1" si="37"/>
        <v>2</v>
      </c>
      <c r="AF86">
        <f t="shared" ca="1" si="37"/>
        <v>7</v>
      </c>
      <c r="AH86">
        <f t="shared" ca="1" si="38"/>
        <v>10</v>
      </c>
      <c r="AI86">
        <f t="shared" ca="1" si="38"/>
        <v>5</v>
      </c>
      <c r="AK86">
        <f t="shared" ca="1" si="38"/>
        <v>8</v>
      </c>
      <c r="AL86">
        <f t="shared" ca="1" si="38"/>
        <v>9</v>
      </c>
    </row>
    <row r="87" spans="1:38" x14ac:dyDescent="0.35">
      <c r="A87">
        <f t="shared" ca="1" si="39"/>
        <v>9</v>
      </c>
      <c r="B87">
        <f t="shared" ca="1" si="40"/>
        <v>0.36988469289847947</v>
      </c>
      <c r="C87">
        <f t="shared" ca="1" si="41"/>
        <v>3</v>
      </c>
      <c r="D87">
        <f t="shared" ca="1" si="41"/>
        <v>4</v>
      </c>
      <c r="E87">
        <f t="shared" ca="1" si="42"/>
        <v>9</v>
      </c>
      <c r="F87">
        <f t="shared" ca="1" si="42"/>
        <v>8</v>
      </c>
      <c r="G87">
        <f t="shared" ca="1" si="43"/>
        <v>9</v>
      </c>
      <c r="H87">
        <f t="shared" ca="1" si="44"/>
        <v>10</v>
      </c>
      <c r="I87">
        <f t="shared" ca="1" si="36"/>
        <v>8</v>
      </c>
      <c r="J87">
        <f t="shared" ca="1" si="36"/>
        <v>4</v>
      </c>
      <c r="K87">
        <f t="shared" ca="1" si="36"/>
        <v>6</v>
      </c>
      <c r="L87" s="7">
        <f t="shared" ca="1" si="45"/>
        <v>40</v>
      </c>
      <c r="M87">
        <f t="shared" ca="1" si="46"/>
        <v>24</v>
      </c>
      <c r="N87">
        <f ca="1">D87*I87</f>
        <v>32</v>
      </c>
      <c r="O87">
        <f ca="1">E87*J87</f>
        <v>36</v>
      </c>
      <c r="P87">
        <f t="shared" ca="1" si="47"/>
        <v>32</v>
      </c>
      <c r="Q87">
        <f t="shared" ca="1" si="48"/>
        <v>54</v>
      </c>
      <c r="R87">
        <f t="shared" ca="1" si="49"/>
        <v>60</v>
      </c>
      <c r="S87">
        <f t="shared" ca="1" si="50"/>
        <v>30</v>
      </c>
      <c r="T87">
        <f t="shared" ca="1" si="51"/>
        <v>40</v>
      </c>
      <c r="U87">
        <f t="shared" ca="1" si="52"/>
        <v>45</v>
      </c>
      <c r="V87">
        <f t="shared" ca="1" si="53"/>
        <v>40</v>
      </c>
      <c r="W87">
        <f t="shared" ca="1" si="54"/>
        <v>36</v>
      </c>
      <c r="X87">
        <f t="shared" ca="1" si="55"/>
        <v>40</v>
      </c>
      <c r="Y87" s="7">
        <f t="shared" ca="1" si="56"/>
        <v>111</v>
      </c>
      <c r="Z87" s="7">
        <f t="shared" ca="1" si="57"/>
        <v>40</v>
      </c>
      <c r="AA87">
        <f t="shared" ca="1" si="58"/>
        <v>1</v>
      </c>
      <c r="AB87">
        <f t="shared" ca="1" si="59"/>
        <v>111</v>
      </c>
      <c r="AC87">
        <f t="shared" ca="1" si="60"/>
        <v>40</v>
      </c>
      <c r="AE87">
        <f t="shared" ca="1" si="37"/>
        <v>3</v>
      </c>
      <c r="AF87">
        <f t="shared" ca="1" si="37"/>
        <v>4</v>
      </c>
      <c r="AH87">
        <f t="shared" ca="1" si="38"/>
        <v>9</v>
      </c>
      <c r="AI87">
        <f t="shared" ca="1" si="38"/>
        <v>8</v>
      </c>
      <c r="AK87">
        <f t="shared" ca="1" si="38"/>
        <v>9</v>
      </c>
      <c r="AL87">
        <f t="shared" ca="1" si="38"/>
        <v>10</v>
      </c>
    </row>
    <row r="88" spans="1:38" x14ac:dyDescent="0.35">
      <c r="A88">
        <f t="shared" ca="1" si="39"/>
        <v>10</v>
      </c>
      <c r="B88">
        <f t="shared" ca="1" si="40"/>
        <v>0.35757331830061534</v>
      </c>
      <c r="C88">
        <f t="shared" ca="1" si="41"/>
        <v>2</v>
      </c>
      <c r="D88">
        <f t="shared" ca="1" si="41"/>
        <v>9</v>
      </c>
      <c r="E88">
        <f t="shared" ca="1" si="42"/>
        <v>7</v>
      </c>
      <c r="F88">
        <f t="shared" ca="1" si="42"/>
        <v>8</v>
      </c>
      <c r="G88">
        <f t="shared" ca="1" si="43"/>
        <v>2</v>
      </c>
      <c r="H88">
        <f t="shared" ca="1" si="44"/>
        <v>1</v>
      </c>
      <c r="I88">
        <f t="shared" ca="1" si="36"/>
        <v>9</v>
      </c>
      <c r="J88">
        <f t="shared" ca="1" si="36"/>
        <v>5</v>
      </c>
      <c r="K88">
        <f t="shared" ca="1" si="36"/>
        <v>9</v>
      </c>
      <c r="L88" s="7">
        <f t="shared" ca="1" si="45"/>
        <v>72</v>
      </c>
      <c r="M88">
        <f t="shared" ca="1" si="46"/>
        <v>18</v>
      </c>
      <c r="N88">
        <f ca="1">D88*I88</f>
        <v>81</v>
      </c>
      <c r="O88">
        <f ca="1">E88*J88</f>
        <v>35</v>
      </c>
      <c r="P88">
        <f t="shared" ca="1" si="47"/>
        <v>40</v>
      </c>
      <c r="Q88">
        <f t="shared" ca="1" si="48"/>
        <v>18</v>
      </c>
      <c r="R88">
        <f t="shared" ca="1" si="49"/>
        <v>9</v>
      </c>
      <c r="S88">
        <f t="shared" ca="1" si="50"/>
        <v>16</v>
      </c>
      <c r="T88">
        <f t="shared" ca="1" si="51"/>
        <v>72</v>
      </c>
      <c r="U88">
        <f t="shared" ca="1" si="52"/>
        <v>63</v>
      </c>
      <c r="V88">
        <f t="shared" ca="1" si="53"/>
        <v>72</v>
      </c>
      <c r="W88">
        <f t="shared" ca="1" si="54"/>
        <v>144</v>
      </c>
      <c r="X88">
        <f t="shared" ca="1" si="55"/>
        <v>72</v>
      </c>
      <c r="Y88" s="7">
        <f t="shared" ca="1" si="56"/>
        <v>223</v>
      </c>
      <c r="Z88" s="7">
        <f t="shared" ca="1" si="57"/>
        <v>72</v>
      </c>
      <c r="AA88">
        <f t="shared" ca="1" si="58"/>
        <v>1</v>
      </c>
      <c r="AB88">
        <f t="shared" ca="1" si="59"/>
        <v>223</v>
      </c>
      <c r="AC88">
        <f t="shared" ca="1" si="60"/>
        <v>72</v>
      </c>
      <c r="AE88">
        <f t="shared" ca="1" si="37"/>
        <v>2</v>
      </c>
      <c r="AF88">
        <f t="shared" ca="1" si="37"/>
        <v>9</v>
      </c>
      <c r="AH88">
        <f t="shared" ca="1" si="38"/>
        <v>7</v>
      </c>
      <c r="AI88">
        <f t="shared" ca="1" si="38"/>
        <v>8</v>
      </c>
      <c r="AK88">
        <f t="shared" ca="1" si="38"/>
        <v>6</v>
      </c>
      <c r="AL88">
        <f t="shared" ca="1" si="38"/>
        <v>3</v>
      </c>
    </row>
    <row r="89" spans="1:38" x14ac:dyDescent="0.35">
      <c r="A89">
        <f t="shared" ca="1" si="39"/>
        <v>14</v>
      </c>
      <c r="B89">
        <f t="shared" ca="1" si="40"/>
        <v>4.0626237335023241E-2</v>
      </c>
      <c r="C89">
        <f t="shared" ca="1" si="41"/>
        <v>5</v>
      </c>
      <c r="D89">
        <f t="shared" ca="1" si="41"/>
        <v>3</v>
      </c>
      <c r="E89">
        <f t="shared" ca="1" si="42"/>
        <v>3</v>
      </c>
      <c r="F89">
        <f t="shared" ca="1" si="42"/>
        <v>2</v>
      </c>
      <c r="G89">
        <f t="shared" ca="1" si="43"/>
        <v>5</v>
      </c>
      <c r="H89">
        <f t="shared" ca="1" si="44"/>
        <v>4</v>
      </c>
      <c r="I89">
        <f t="shared" ca="1" si="36"/>
        <v>3</v>
      </c>
      <c r="J89">
        <f t="shared" ca="1" si="36"/>
        <v>4</v>
      </c>
      <c r="K89">
        <f t="shared" ca="1" si="36"/>
        <v>10</v>
      </c>
      <c r="L89" s="7">
        <f t="shared" ca="1" si="45"/>
        <v>12</v>
      </c>
      <c r="M89">
        <f t="shared" ca="1" si="46"/>
        <v>15</v>
      </c>
      <c r="N89">
        <f ca="1">D89*I89</f>
        <v>9</v>
      </c>
      <c r="O89">
        <f ca="1">E89*J89</f>
        <v>12</v>
      </c>
      <c r="P89">
        <f t="shared" ca="1" si="47"/>
        <v>8</v>
      </c>
      <c r="Q89">
        <f t="shared" ca="1" si="48"/>
        <v>50</v>
      </c>
      <c r="R89">
        <f t="shared" ca="1" si="49"/>
        <v>40</v>
      </c>
      <c r="S89">
        <f t="shared" ca="1" si="50"/>
        <v>20</v>
      </c>
      <c r="T89">
        <f t="shared" ca="1" si="51"/>
        <v>12</v>
      </c>
      <c r="U89">
        <f t="shared" ca="1" si="52"/>
        <v>18</v>
      </c>
      <c r="V89">
        <f t="shared" ca="1" si="53"/>
        <v>12</v>
      </c>
      <c r="W89">
        <f t="shared" ca="1" si="54"/>
        <v>15</v>
      </c>
      <c r="X89">
        <f t="shared" ca="1" si="55"/>
        <v>12</v>
      </c>
      <c r="Y89" s="7">
        <f t="shared" ca="1" si="56"/>
        <v>53</v>
      </c>
      <c r="Z89" s="7">
        <f t="shared" ca="1" si="57"/>
        <v>12</v>
      </c>
      <c r="AA89">
        <f t="shared" ca="1" si="58"/>
        <v>1</v>
      </c>
      <c r="AB89">
        <f t="shared" ca="1" si="59"/>
        <v>53</v>
      </c>
      <c r="AC89">
        <f t="shared" ca="1" si="60"/>
        <v>12</v>
      </c>
      <c r="AE89">
        <f t="shared" ca="1" si="37"/>
        <v>10</v>
      </c>
      <c r="AF89">
        <f t="shared" ca="1" si="37"/>
        <v>6</v>
      </c>
      <c r="AH89">
        <f t="shared" ca="1" si="38"/>
        <v>6</v>
      </c>
      <c r="AI89">
        <f t="shared" ca="1" si="38"/>
        <v>4</v>
      </c>
      <c r="AK89">
        <f t="shared" ca="1" si="38"/>
        <v>5</v>
      </c>
      <c r="AL89">
        <f t="shared" ca="1" si="38"/>
        <v>4</v>
      </c>
    </row>
    <row r="90" spans="1:38" x14ac:dyDescent="0.35">
      <c r="A90">
        <f t="shared" ca="1" si="39"/>
        <v>11</v>
      </c>
      <c r="B90">
        <f t="shared" ca="1" si="40"/>
        <v>0.30445718761568896</v>
      </c>
      <c r="C90">
        <f t="shared" ca="1" si="41"/>
        <v>4</v>
      </c>
      <c r="D90">
        <f t="shared" ca="1" si="41"/>
        <v>1</v>
      </c>
      <c r="E90">
        <f t="shared" ca="1" si="42"/>
        <v>2</v>
      </c>
      <c r="F90">
        <f t="shared" ca="1" si="42"/>
        <v>5</v>
      </c>
      <c r="G90">
        <f t="shared" ca="1" si="43"/>
        <v>1</v>
      </c>
      <c r="H90">
        <f t="shared" ca="1" si="44"/>
        <v>1</v>
      </c>
      <c r="I90">
        <f t="shared" ca="1" si="36"/>
        <v>3</v>
      </c>
      <c r="J90">
        <f t="shared" ca="1" si="36"/>
        <v>6</v>
      </c>
      <c r="K90">
        <f t="shared" ca="1" si="36"/>
        <v>2</v>
      </c>
      <c r="L90" s="7">
        <f t="shared" ca="1" si="45"/>
        <v>5</v>
      </c>
      <c r="M90">
        <f t="shared" ca="1" si="46"/>
        <v>12</v>
      </c>
      <c r="N90">
        <f ca="1">D90*I90</f>
        <v>3</v>
      </c>
      <c r="O90">
        <f ca="1">E90*J90</f>
        <v>12</v>
      </c>
      <c r="P90">
        <f t="shared" ca="1" si="47"/>
        <v>30</v>
      </c>
      <c r="Q90">
        <f t="shared" ca="1" si="48"/>
        <v>2</v>
      </c>
      <c r="R90">
        <f t="shared" ca="1" si="49"/>
        <v>2</v>
      </c>
      <c r="S90">
        <f t="shared" ca="1" si="50"/>
        <v>20</v>
      </c>
      <c r="T90">
        <f t="shared" ca="1" si="51"/>
        <v>5</v>
      </c>
      <c r="U90">
        <f t="shared" ca="1" si="52"/>
        <v>2</v>
      </c>
      <c r="V90">
        <f t="shared" ca="1" si="53"/>
        <v>5</v>
      </c>
      <c r="W90">
        <f t="shared" ca="1" si="54"/>
        <v>5</v>
      </c>
      <c r="X90">
        <f t="shared" ca="1" si="55"/>
        <v>5</v>
      </c>
      <c r="Y90" s="7">
        <f t="shared" ca="1" si="56"/>
        <v>27</v>
      </c>
      <c r="Z90" s="7">
        <f t="shared" ca="1" si="57"/>
        <v>5</v>
      </c>
      <c r="AA90">
        <f t="shared" ca="1" si="58"/>
        <v>1</v>
      </c>
      <c r="AB90">
        <f t="shared" ca="1" si="59"/>
        <v>27</v>
      </c>
      <c r="AC90">
        <f t="shared" ca="1" si="60"/>
        <v>5</v>
      </c>
      <c r="AE90">
        <f t="shared" ca="1" si="37"/>
        <v>8</v>
      </c>
      <c r="AF90">
        <f t="shared" ca="1" si="37"/>
        <v>2</v>
      </c>
      <c r="AH90">
        <f t="shared" ca="1" si="38"/>
        <v>2</v>
      </c>
      <c r="AI90">
        <f t="shared" ca="1" si="38"/>
        <v>5</v>
      </c>
      <c r="AK90">
        <f t="shared" ca="1" si="38"/>
        <v>3</v>
      </c>
      <c r="AL90">
        <f t="shared" ca="1" si="38"/>
        <v>3</v>
      </c>
    </row>
    <row r="91" spans="1:38" x14ac:dyDescent="0.35">
      <c r="A91">
        <f t="shared" ca="1" si="39"/>
        <v>13</v>
      </c>
      <c r="B91">
        <f t="shared" ca="1" si="40"/>
        <v>0.18291844619287057</v>
      </c>
      <c r="C91">
        <f t="shared" ca="1" si="41"/>
        <v>3</v>
      </c>
      <c r="D91">
        <f t="shared" ca="1" si="41"/>
        <v>4</v>
      </c>
      <c r="E91">
        <f t="shared" ca="1" si="42"/>
        <v>3</v>
      </c>
      <c r="F91">
        <f t="shared" ca="1" si="42"/>
        <v>2</v>
      </c>
      <c r="G91">
        <f t="shared" ca="1" si="43"/>
        <v>9</v>
      </c>
      <c r="H91">
        <f t="shared" ca="1" si="44"/>
        <v>4</v>
      </c>
      <c r="I91">
        <f t="shared" ca="1" si="36"/>
        <v>5</v>
      </c>
      <c r="J91">
        <f t="shared" ca="1" si="36"/>
        <v>4</v>
      </c>
      <c r="K91">
        <f t="shared" ca="1" si="36"/>
        <v>4</v>
      </c>
      <c r="L91" s="7">
        <f t="shared" ca="1" si="45"/>
        <v>4</v>
      </c>
      <c r="M91">
        <f t="shared" ca="1" si="46"/>
        <v>15</v>
      </c>
      <c r="N91">
        <f ca="1">D91*I91</f>
        <v>20</v>
      </c>
      <c r="O91">
        <f ca="1">E91*J91</f>
        <v>12</v>
      </c>
      <c r="P91">
        <f t="shared" ca="1" si="47"/>
        <v>8</v>
      </c>
      <c r="Q91">
        <f t="shared" ca="1" si="48"/>
        <v>36</v>
      </c>
      <c r="R91">
        <f t="shared" ca="1" si="49"/>
        <v>16</v>
      </c>
      <c r="S91">
        <f t="shared" ca="1" si="50"/>
        <v>3</v>
      </c>
      <c r="T91">
        <f t="shared" ca="1" si="51"/>
        <v>4</v>
      </c>
      <c r="U91">
        <f t="shared" ca="1" si="52"/>
        <v>6</v>
      </c>
      <c r="V91">
        <f t="shared" ca="1" si="53"/>
        <v>4</v>
      </c>
      <c r="W91">
        <f t="shared" ca="1" si="54"/>
        <v>9</v>
      </c>
      <c r="X91">
        <f t="shared" ca="1" si="55"/>
        <v>4</v>
      </c>
      <c r="Y91" s="7">
        <f t="shared" ca="1" si="56"/>
        <v>18</v>
      </c>
      <c r="Z91" s="7">
        <f t="shared" ca="1" si="57"/>
        <v>4</v>
      </c>
      <c r="AA91">
        <f t="shared" ca="1" si="58"/>
        <v>2</v>
      </c>
      <c r="AB91">
        <f t="shared" ca="1" si="59"/>
        <v>9</v>
      </c>
      <c r="AC91">
        <f t="shared" ca="1" si="60"/>
        <v>2</v>
      </c>
      <c r="AE91">
        <f t="shared" ca="1" si="37"/>
        <v>3</v>
      </c>
      <c r="AF91">
        <f t="shared" ca="1" si="37"/>
        <v>4</v>
      </c>
      <c r="AH91">
        <f t="shared" ca="1" si="38"/>
        <v>9</v>
      </c>
      <c r="AI91">
        <f t="shared" ca="1" si="38"/>
        <v>6</v>
      </c>
      <c r="AK91">
        <f t="shared" ca="1" si="38"/>
        <v>9</v>
      </c>
      <c r="AL91">
        <f t="shared" ca="1" si="38"/>
        <v>4</v>
      </c>
    </row>
    <row r="92" spans="1:38" x14ac:dyDescent="0.35">
      <c r="A92">
        <f t="shared" ca="1" si="39"/>
        <v>12</v>
      </c>
      <c r="B92">
        <f t="shared" ca="1" si="40"/>
        <v>0.21388369693943543</v>
      </c>
      <c r="C92">
        <f t="shared" ca="1" si="41"/>
        <v>9</v>
      </c>
      <c r="D92">
        <f t="shared" ca="1" si="41"/>
        <v>10</v>
      </c>
      <c r="E92">
        <f t="shared" ca="1" si="42"/>
        <v>3</v>
      </c>
      <c r="F92">
        <f t="shared" ca="1" si="42"/>
        <v>10</v>
      </c>
      <c r="G92">
        <f t="shared" ca="1" si="43"/>
        <v>7</v>
      </c>
      <c r="H92">
        <f t="shared" ca="1" si="44"/>
        <v>8</v>
      </c>
      <c r="I92">
        <f t="shared" ca="1" si="36"/>
        <v>3</v>
      </c>
      <c r="J92">
        <f t="shared" ca="1" si="36"/>
        <v>8</v>
      </c>
      <c r="K92">
        <f t="shared" ca="1" si="36"/>
        <v>4</v>
      </c>
      <c r="L92" s="7">
        <f t="shared" ca="1" si="45"/>
        <v>40</v>
      </c>
      <c r="M92">
        <f t="shared" ca="1" si="46"/>
        <v>27</v>
      </c>
      <c r="N92">
        <f ca="1">D92*I92</f>
        <v>30</v>
      </c>
      <c r="O92">
        <f ca="1">E92*J92</f>
        <v>24</v>
      </c>
      <c r="P92">
        <f t="shared" ca="1" si="47"/>
        <v>80</v>
      </c>
      <c r="Q92">
        <f t="shared" ca="1" si="48"/>
        <v>28</v>
      </c>
      <c r="R92">
        <f t="shared" ca="1" si="49"/>
        <v>32</v>
      </c>
      <c r="S92">
        <f t="shared" ca="1" si="50"/>
        <v>36</v>
      </c>
      <c r="T92">
        <f t="shared" ca="1" si="51"/>
        <v>40</v>
      </c>
      <c r="U92">
        <f t="shared" ca="1" si="52"/>
        <v>12</v>
      </c>
      <c r="V92">
        <f t="shared" ca="1" si="53"/>
        <v>40</v>
      </c>
      <c r="W92">
        <f t="shared" ca="1" si="54"/>
        <v>35</v>
      </c>
      <c r="X92">
        <f t="shared" ca="1" si="55"/>
        <v>40</v>
      </c>
      <c r="Y92" s="7">
        <f t="shared" ca="1" si="56"/>
        <v>83</v>
      </c>
      <c r="Z92" s="7">
        <f t="shared" ca="1" si="57"/>
        <v>40</v>
      </c>
      <c r="AA92">
        <f t="shared" ca="1" si="58"/>
        <v>1</v>
      </c>
      <c r="AB92">
        <f t="shared" ca="1" si="59"/>
        <v>83</v>
      </c>
      <c r="AC92">
        <f t="shared" ca="1" si="60"/>
        <v>40</v>
      </c>
      <c r="AE92">
        <f t="shared" ca="1" si="37"/>
        <v>9</v>
      </c>
      <c r="AF92">
        <f t="shared" ca="1" si="37"/>
        <v>10</v>
      </c>
      <c r="AH92">
        <f t="shared" ca="1" si="38"/>
        <v>3</v>
      </c>
      <c r="AI92">
        <f t="shared" ca="1" si="38"/>
        <v>10</v>
      </c>
      <c r="AK92">
        <f t="shared" ca="1" si="38"/>
        <v>7</v>
      </c>
      <c r="AL92">
        <f t="shared" ca="1" si="38"/>
        <v>8</v>
      </c>
    </row>
    <row r="93" spans="1:38" x14ac:dyDescent="0.35">
      <c r="A93">
        <f t="shared" ca="1" si="39"/>
        <v>8</v>
      </c>
      <c r="B93">
        <f t="shared" ca="1" si="40"/>
        <v>0.38005247131118658</v>
      </c>
      <c r="C93">
        <f t="shared" ca="1" si="41"/>
        <v>5</v>
      </c>
      <c r="D93">
        <f t="shared" ca="1" si="41"/>
        <v>2</v>
      </c>
      <c r="E93">
        <f t="shared" ca="1" si="42"/>
        <v>5</v>
      </c>
      <c r="F93">
        <f t="shared" ca="1" si="42"/>
        <v>7</v>
      </c>
      <c r="G93">
        <f t="shared" ca="1" si="43"/>
        <v>10</v>
      </c>
      <c r="H93">
        <f t="shared" ca="1" si="44"/>
        <v>3</v>
      </c>
      <c r="I93">
        <f t="shared" ca="1" si="36"/>
        <v>2</v>
      </c>
      <c r="J93">
        <f t="shared" ca="1" si="36"/>
        <v>2</v>
      </c>
      <c r="K93">
        <f t="shared" ca="1" si="36"/>
        <v>6</v>
      </c>
      <c r="L93" s="7">
        <f t="shared" ca="1" si="45"/>
        <v>42</v>
      </c>
      <c r="M93">
        <f t="shared" ca="1" si="46"/>
        <v>10</v>
      </c>
      <c r="N93">
        <f ca="1">D93*I93</f>
        <v>4</v>
      </c>
      <c r="O93">
        <f ca="1">E93*J93</f>
        <v>10</v>
      </c>
      <c r="P93">
        <f t="shared" ca="1" si="47"/>
        <v>14</v>
      </c>
      <c r="Q93">
        <f t="shared" ca="1" si="48"/>
        <v>60</v>
      </c>
      <c r="R93">
        <f t="shared" ca="1" si="49"/>
        <v>18</v>
      </c>
      <c r="S93">
        <f t="shared" ca="1" si="50"/>
        <v>105</v>
      </c>
      <c r="T93">
        <f t="shared" ca="1" si="51"/>
        <v>42</v>
      </c>
      <c r="U93">
        <f t="shared" ca="1" si="52"/>
        <v>30</v>
      </c>
      <c r="V93">
        <f t="shared" ca="1" si="53"/>
        <v>42</v>
      </c>
      <c r="W93">
        <f t="shared" ca="1" si="54"/>
        <v>140</v>
      </c>
      <c r="X93">
        <f t="shared" ca="1" si="55"/>
        <v>42</v>
      </c>
      <c r="Y93" s="7">
        <f t="shared" ca="1" si="56"/>
        <v>275</v>
      </c>
      <c r="Z93" s="7">
        <f t="shared" ca="1" si="57"/>
        <v>42</v>
      </c>
      <c r="AA93">
        <f t="shared" ca="1" si="58"/>
        <v>1</v>
      </c>
      <c r="AB93">
        <f t="shared" ca="1" si="59"/>
        <v>275</v>
      </c>
      <c r="AC93">
        <f t="shared" ca="1" si="60"/>
        <v>42</v>
      </c>
      <c r="AE93">
        <f t="shared" ca="1" si="37"/>
        <v>10</v>
      </c>
      <c r="AF93">
        <f t="shared" ca="1" si="37"/>
        <v>4</v>
      </c>
      <c r="AH93">
        <f t="shared" ca="1" si="38"/>
        <v>5</v>
      </c>
      <c r="AI93">
        <f t="shared" ca="1" si="38"/>
        <v>7</v>
      </c>
      <c r="AK93">
        <f t="shared" ca="1" si="38"/>
        <v>10</v>
      </c>
      <c r="AL93">
        <f t="shared" ca="1" si="38"/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Daten</vt:lpstr>
      <vt:lpstr>Daten2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Stefan Müller</cp:lastModifiedBy>
  <cp:lastPrinted>2021-11-13T11:21:20Z</cp:lastPrinted>
  <dcterms:created xsi:type="dcterms:W3CDTF">2013-11-28T08:08:27Z</dcterms:created>
  <dcterms:modified xsi:type="dcterms:W3CDTF">2021-11-13T11:22:20Z</dcterms:modified>
</cp:coreProperties>
</file>