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3040" windowHeight="9228" activeTab="0"/>
  </bookViews>
  <sheets>
    <sheet name="OHNE ZURÜCKLEGEN" sheetId="1" r:id="rId1"/>
    <sheet name="MIT ZURÜCKLEGEN" sheetId="2" r:id="rId2"/>
  </sheets>
  <definedNames>
    <definedName name="_xlnm.Print_Area" localSheetId="1">'MIT ZURÜCKLEGEN'!$D$1:$R$49</definedName>
    <definedName name="_xlnm.Print_Area" localSheetId="0">'OHNE ZURÜCKLEGEN'!$D$1:$R$49</definedName>
  </definedNames>
  <calcPr fullCalcOnLoad="1"/>
</workbook>
</file>

<file path=xl/sharedStrings.xml><?xml version="1.0" encoding="utf-8"?>
<sst xmlns="http://schemas.openxmlformats.org/spreadsheetml/2006/main" count="72" uniqueCount="14">
  <si>
    <t xml:space="preserve">Summe: </t>
  </si>
  <si>
    <t>rot</t>
  </si>
  <si>
    <t>schwarz</t>
  </si>
  <si>
    <t>=</t>
  </si>
  <si>
    <t>Kugeln:</t>
  </si>
  <si>
    <t>Besteht ein Ereignis aus mehreren Einzelereignissen, so müssen die jeweiligen</t>
  </si>
  <si>
    <t xml:space="preserve">Wahrscheinlichkeiten addiert werden. </t>
  </si>
  <si>
    <t>2. Pfadregel</t>
  </si>
  <si>
    <t xml:space="preserve">Zufallsexperiment: </t>
  </si>
  <si>
    <t>1. Pfadregel</t>
  </si>
  <si>
    <t xml:space="preserve">Wahrscheinlichkeiten entlang des Pfades multipliziert. </t>
  </si>
  <si>
    <t xml:space="preserve">Die Wahrscheinlichkeit für ein Ereignis berechnet man, indem man die </t>
  </si>
  <si>
    <t>Baumdiagramm</t>
  </si>
  <si>
    <t>blau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</si>
</sst>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/>
    </xf>
    <xf numFmtId="10" fontId="0" fillId="0" borderId="0" xfId="0" applyNumberFormat="1" applyAlignment="1">
      <alignment/>
    </xf>
    <xf numFmtId="0" fontId="26" fillId="33" borderId="11" xfId="0" applyFont="1" applyFill="1" applyBorder="1" applyAlignment="1">
      <alignment/>
    </xf>
    <xf numFmtId="0" fontId="26" fillId="0" borderId="0" xfId="0" applyFont="1" applyAlignment="1">
      <alignment/>
    </xf>
    <xf numFmtId="0" fontId="0" fillId="11" borderId="11" xfId="0" applyFill="1" applyBorder="1" applyAlignment="1">
      <alignment/>
    </xf>
    <xf numFmtId="0" fontId="0" fillId="33" borderId="11" xfId="0" applyFill="1" applyBorder="1" applyAlignment="1">
      <alignment/>
    </xf>
    <xf numFmtId="10" fontId="0" fillId="34" borderId="11" xfId="51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0" fontId="0" fillId="35" borderId="11" xfId="51" applyNumberFormat="1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10" fontId="0" fillId="36" borderId="11" xfId="51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10" fontId="0" fillId="37" borderId="11" xfId="51" applyNumberFormat="1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6" fillId="33" borderId="12" xfId="0" applyFont="1" applyFill="1" applyBorder="1" applyAlignment="1">
      <alignment horizontal="center"/>
    </xf>
    <xf numFmtId="0" fontId="26" fillId="33" borderId="13" xfId="0" applyFont="1" applyFill="1" applyBorder="1" applyAlignment="1">
      <alignment horizontal="center"/>
    </xf>
    <xf numFmtId="0" fontId="39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16</xdr:row>
      <xdr:rowOff>95250</xdr:rowOff>
    </xdr:from>
    <xdr:to>
      <xdr:col>3</xdr:col>
      <xdr:colOff>704850</xdr:colOff>
      <xdr:row>23</xdr:row>
      <xdr:rowOff>123825</xdr:rowOff>
    </xdr:to>
    <xdr:sp>
      <xdr:nvSpPr>
        <xdr:cNvPr id="1" name="Gerade Verbindung mit Pfeil 2"/>
        <xdr:cNvSpPr>
          <a:spLocks/>
        </xdr:cNvSpPr>
      </xdr:nvSpPr>
      <xdr:spPr>
        <a:xfrm flipV="1">
          <a:off x="2524125" y="3095625"/>
          <a:ext cx="457200" cy="12954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9525</xdr:rowOff>
    </xdr:from>
    <xdr:to>
      <xdr:col>5</xdr:col>
      <xdr:colOff>695325</xdr:colOff>
      <xdr:row>16</xdr:row>
      <xdr:rowOff>9525</xdr:rowOff>
    </xdr:to>
    <xdr:sp>
      <xdr:nvSpPr>
        <xdr:cNvPr id="2" name="Gerade Verbindung mit Pfeil 3"/>
        <xdr:cNvSpPr>
          <a:spLocks/>
        </xdr:cNvSpPr>
      </xdr:nvSpPr>
      <xdr:spPr>
        <a:xfrm flipV="1">
          <a:off x="3409950" y="2286000"/>
          <a:ext cx="619125" cy="7239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9</xdr:row>
      <xdr:rowOff>171450</xdr:rowOff>
    </xdr:from>
    <xdr:to>
      <xdr:col>7</xdr:col>
      <xdr:colOff>695325</xdr:colOff>
      <xdr:row>12</xdr:row>
      <xdr:rowOff>9525</xdr:rowOff>
    </xdr:to>
    <xdr:sp>
      <xdr:nvSpPr>
        <xdr:cNvPr id="3" name="Gerade Verbindung mit Pfeil 5"/>
        <xdr:cNvSpPr>
          <a:spLocks/>
        </xdr:cNvSpPr>
      </xdr:nvSpPr>
      <xdr:spPr>
        <a:xfrm flipV="1">
          <a:off x="4524375" y="1905000"/>
          <a:ext cx="581025" cy="3810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104775</xdr:colOff>
      <xdr:row>17</xdr:row>
      <xdr:rowOff>171450</xdr:rowOff>
    </xdr:from>
    <xdr:to>
      <xdr:col>7</xdr:col>
      <xdr:colOff>685800</xdr:colOff>
      <xdr:row>20</xdr:row>
      <xdr:rowOff>9525</xdr:rowOff>
    </xdr:to>
    <xdr:sp>
      <xdr:nvSpPr>
        <xdr:cNvPr id="4" name="Gerade Verbindung mit Pfeil 7"/>
        <xdr:cNvSpPr>
          <a:spLocks/>
        </xdr:cNvSpPr>
      </xdr:nvSpPr>
      <xdr:spPr>
        <a:xfrm flipV="1">
          <a:off x="4514850" y="3352800"/>
          <a:ext cx="581025" cy="3810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</xdr:colOff>
      <xdr:row>26</xdr:row>
      <xdr:rowOff>0</xdr:rowOff>
    </xdr:from>
    <xdr:to>
      <xdr:col>7</xdr:col>
      <xdr:colOff>647700</xdr:colOff>
      <xdr:row>28</xdr:row>
      <xdr:rowOff>19050</xdr:rowOff>
    </xdr:to>
    <xdr:sp>
      <xdr:nvSpPr>
        <xdr:cNvPr id="5" name="Gerade Verbindung mit Pfeil 8"/>
        <xdr:cNvSpPr>
          <a:spLocks/>
        </xdr:cNvSpPr>
      </xdr:nvSpPr>
      <xdr:spPr>
        <a:xfrm flipV="1">
          <a:off x="4476750" y="4829175"/>
          <a:ext cx="581025" cy="3810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123825</xdr:colOff>
      <xdr:row>33</xdr:row>
      <xdr:rowOff>161925</xdr:rowOff>
    </xdr:from>
    <xdr:to>
      <xdr:col>7</xdr:col>
      <xdr:colOff>704850</xdr:colOff>
      <xdr:row>36</xdr:row>
      <xdr:rowOff>0</xdr:rowOff>
    </xdr:to>
    <xdr:sp>
      <xdr:nvSpPr>
        <xdr:cNvPr id="6" name="Gerade Verbindung mit Pfeil 9"/>
        <xdr:cNvSpPr>
          <a:spLocks/>
        </xdr:cNvSpPr>
      </xdr:nvSpPr>
      <xdr:spPr>
        <a:xfrm flipV="1">
          <a:off x="4533900" y="6257925"/>
          <a:ext cx="581025" cy="3810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123825</xdr:colOff>
      <xdr:row>12</xdr:row>
      <xdr:rowOff>9525</xdr:rowOff>
    </xdr:from>
    <xdr:to>
      <xdr:col>7</xdr:col>
      <xdr:colOff>704850</xdr:colOff>
      <xdr:row>14</xdr:row>
      <xdr:rowOff>19050</xdr:rowOff>
    </xdr:to>
    <xdr:sp>
      <xdr:nvSpPr>
        <xdr:cNvPr id="7" name="Gerade Verbindung mit Pfeil 10"/>
        <xdr:cNvSpPr>
          <a:spLocks/>
        </xdr:cNvSpPr>
      </xdr:nvSpPr>
      <xdr:spPr>
        <a:xfrm>
          <a:off x="4533900" y="2286000"/>
          <a:ext cx="581025" cy="3714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20</xdr:row>
      <xdr:rowOff>0</xdr:rowOff>
    </xdr:from>
    <xdr:to>
      <xdr:col>7</xdr:col>
      <xdr:colOff>685800</xdr:colOff>
      <xdr:row>22</xdr:row>
      <xdr:rowOff>19050</xdr:rowOff>
    </xdr:to>
    <xdr:sp>
      <xdr:nvSpPr>
        <xdr:cNvPr id="8" name="Gerade Verbindung mit Pfeil 11"/>
        <xdr:cNvSpPr>
          <a:spLocks/>
        </xdr:cNvSpPr>
      </xdr:nvSpPr>
      <xdr:spPr>
        <a:xfrm>
          <a:off x="4524375" y="3724275"/>
          <a:ext cx="581025" cy="3810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19050</xdr:rowOff>
    </xdr:from>
    <xdr:to>
      <xdr:col>7</xdr:col>
      <xdr:colOff>657225</xdr:colOff>
      <xdr:row>30</xdr:row>
      <xdr:rowOff>28575</xdr:rowOff>
    </xdr:to>
    <xdr:sp>
      <xdr:nvSpPr>
        <xdr:cNvPr id="9" name="Gerade Verbindung mit Pfeil 12"/>
        <xdr:cNvSpPr>
          <a:spLocks/>
        </xdr:cNvSpPr>
      </xdr:nvSpPr>
      <xdr:spPr>
        <a:xfrm>
          <a:off x="4486275" y="5210175"/>
          <a:ext cx="581025" cy="3714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133350</xdr:colOff>
      <xdr:row>36</xdr:row>
      <xdr:rowOff>0</xdr:rowOff>
    </xdr:from>
    <xdr:to>
      <xdr:col>7</xdr:col>
      <xdr:colOff>714375</xdr:colOff>
      <xdr:row>38</xdr:row>
      <xdr:rowOff>19050</xdr:rowOff>
    </xdr:to>
    <xdr:sp>
      <xdr:nvSpPr>
        <xdr:cNvPr id="10" name="Gerade Verbindung mit Pfeil 13"/>
        <xdr:cNvSpPr>
          <a:spLocks/>
        </xdr:cNvSpPr>
      </xdr:nvSpPr>
      <xdr:spPr>
        <a:xfrm>
          <a:off x="4543425" y="6638925"/>
          <a:ext cx="581025" cy="3810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28</xdr:row>
      <xdr:rowOff>9525</xdr:rowOff>
    </xdr:from>
    <xdr:to>
      <xdr:col>5</xdr:col>
      <xdr:colOff>685800</xdr:colOff>
      <xdr:row>32</xdr:row>
      <xdr:rowOff>9525</xdr:rowOff>
    </xdr:to>
    <xdr:sp>
      <xdr:nvSpPr>
        <xdr:cNvPr id="11" name="Gerade Verbindung mit Pfeil 14"/>
        <xdr:cNvSpPr>
          <a:spLocks/>
        </xdr:cNvSpPr>
      </xdr:nvSpPr>
      <xdr:spPr>
        <a:xfrm flipV="1">
          <a:off x="3390900" y="5200650"/>
          <a:ext cx="619125" cy="7239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16</xdr:row>
      <xdr:rowOff>9525</xdr:rowOff>
    </xdr:from>
    <xdr:to>
      <xdr:col>5</xdr:col>
      <xdr:colOff>704850</xdr:colOff>
      <xdr:row>20</xdr:row>
      <xdr:rowOff>9525</xdr:rowOff>
    </xdr:to>
    <xdr:sp>
      <xdr:nvSpPr>
        <xdr:cNvPr id="12" name="Gerade Verbindung mit Pfeil 15"/>
        <xdr:cNvSpPr>
          <a:spLocks/>
        </xdr:cNvSpPr>
      </xdr:nvSpPr>
      <xdr:spPr>
        <a:xfrm>
          <a:off x="3409950" y="3009900"/>
          <a:ext cx="619125" cy="7239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32</xdr:row>
      <xdr:rowOff>0</xdr:rowOff>
    </xdr:from>
    <xdr:to>
      <xdr:col>5</xdr:col>
      <xdr:colOff>695325</xdr:colOff>
      <xdr:row>36</xdr:row>
      <xdr:rowOff>0</xdr:rowOff>
    </xdr:to>
    <xdr:sp>
      <xdr:nvSpPr>
        <xdr:cNvPr id="13" name="Gerade Verbindung mit Pfeil 16"/>
        <xdr:cNvSpPr>
          <a:spLocks/>
        </xdr:cNvSpPr>
      </xdr:nvSpPr>
      <xdr:spPr>
        <a:xfrm>
          <a:off x="3409950" y="5915025"/>
          <a:ext cx="619125" cy="7239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23</xdr:row>
      <xdr:rowOff>133350</xdr:rowOff>
    </xdr:from>
    <xdr:to>
      <xdr:col>3</xdr:col>
      <xdr:colOff>714375</xdr:colOff>
      <xdr:row>30</xdr:row>
      <xdr:rowOff>104775</xdr:rowOff>
    </xdr:to>
    <xdr:sp>
      <xdr:nvSpPr>
        <xdr:cNvPr id="14" name="Gerade Verbindung mit Pfeil 17"/>
        <xdr:cNvSpPr>
          <a:spLocks/>
        </xdr:cNvSpPr>
      </xdr:nvSpPr>
      <xdr:spPr>
        <a:xfrm>
          <a:off x="2505075" y="4400550"/>
          <a:ext cx="495300" cy="12573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16</xdr:row>
      <xdr:rowOff>95250</xdr:rowOff>
    </xdr:from>
    <xdr:to>
      <xdr:col>3</xdr:col>
      <xdr:colOff>704850</xdr:colOff>
      <xdr:row>23</xdr:row>
      <xdr:rowOff>76200</xdr:rowOff>
    </xdr:to>
    <xdr:sp>
      <xdr:nvSpPr>
        <xdr:cNvPr id="1" name="Gerade Verbindung mit Pfeil 1"/>
        <xdr:cNvSpPr>
          <a:spLocks/>
        </xdr:cNvSpPr>
      </xdr:nvSpPr>
      <xdr:spPr>
        <a:xfrm flipV="1">
          <a:off x="2447925" y="3095625"/>
          <a:ext cx="542925" cy="12477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9525</xdr:rowOff>
    </xdr:from>
    <xdr:to>
      <xdr:col>5</xdr:col>
      <xdr:colOff>695325</xdr:colOff>
      <xdr:row>16</xdr:row>
      <xdr:rowOff>9525</xdr:rowOff>
    </xdr:to>
    <xdr:sp>
      <xdr:nvSpPr>
        <xdr:cNvPr id="2" name="Gerade Verbindung mit Pfeil 2"/>
        <xdr:cNvSpPr>
          <a:spLocks/>
        </xdr:cNvSpPr>
      </xdr:nvSpPr>
      <xdr:spPr>
        <a:xfrm flipV="1">
          <a:off x="3409950" y="2286000"/>
          <a:ext cx="619125" cy="7239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9</xdr:row>
      <xdr:rowOff>171450</xdr:rowOff>
    </xdr:from>
    <xdr:to>
      <xdr:col>7</xdr:col>
      <xdr:colOff>695325</xdr:colOff>
      <xdr:row>12</xdr:row>
      <xdr:rowOff>9525</xdr:rowOff>
    </xdr:to>
    <xdr:sp>
      <xdr:nvSpPr>
        <xdr:cNvPr id="3" name="Gerade Verbindung mit Pfeil 3"/>
        <xdr:cNvSpPr>
          <a:spLocks/>
        </xdr:cNvSpPr>
      </xdr:nvSpPr>
      <xdr:spPr>
        <a:xfrm flipV="1">
          <a:off x="4524375" y="1905000"/>
          <a:ext cx="581025" cy="3810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104775</xdr:colOff>
      <xdr:row>17</xdr:row>
      <xdr:rowOff>171450</xdr:rowOff>
    </xdr:from>
    <xdr:to>
      <xdr:col>7</xdr:col>
      <xdr:colOff>685800</xdr:colOff>
      <xdr:row>20</xdr:row>
      <xdr:rowOff>9525</xdr:rowOff>
    </xdr:to>
    <xdr:sp>
      <xdr:nvSpPr>
        <xdr:cNvPr id="4" name="Gerade Verbindung mit Pfeil 4"/>
        <xdr:cNvSpPr>
          <a:spLocks/>
        </xdr:cNvSpPr>
      </xdr:nvSpPr>
      <xdr:spPr>
        <a:xfrm flipV="1">
          <a:off x="4514850" y="3352800"/>
          <a:ext cx="581025" cy="3810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</xdr:colOff>
      <xdr:row>26</xdr:row>
      <xdr:rowOff>0</xdr:rowOff>
    </xdr:from>
    <xdr:to>
      <xdr:col>7</xdr:col>
      <xdr:colOff>647700</xdr:colOff>
      <xdr:row>28</xdr:row>
      <xdr:rowOff>19050</xdr:rowOff>
    </xdr:to>
    <xdr:sp>
      <xdr:nvSpPr>
        <xdr:cNvPr id="5" name="Gerade Verbindung mit Pfeil 5"/>
        <xdr:cNvSpPr>
          <a:spLocks/>
        </xdr:cNvSpPr>
      </xdr:nvSpPr>
      <xdr:spPr>
        <a:xfrm flipV="1">
          <a:off x="4476750" y="4819650"/>
          <a:ext cx="581025" cy="3810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123825</xdr:colOff>
      <xdr:row>33</xdr:row>
      <xdr:rowOff>161925</xdr:rowOff>
    </xdr:from>
    <xdr:to>
      <xdr:col>7</xdr:col>
      <xdr:colOff>704850</xdr:colOff>
      <xdr:row>36</xdr:row>
      <xdr:rowOff>0</xdr:rowOff>
    </xdr:to>
    <xdr:sp>
      <xdr:nvSpPr>
        <xdr:cNvPr id="6" name="Gerade Verbindung mit Pfeil 6"/>
        <xdr:cNvSpPr>
          <a:spLocks/>
        </xdr:cNvSpPr>
      </xdr:nvSpPr>
      <xdr:spPr>
        <a:xfrm flipV="1">
          <a:off x="4533900" y="6248400"/>
          <a:ext cx="581025" cy="3810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123825</xdr:colOff>
      <xdr:row>12</xdr:row>
      <xdr:rowOff>9525</xdr:rowOff>
    </xdr:from>
    <xdr:to>
      <xdr:col>7</xdr:col>
      <xdr:colOff>704850</xdr:colOff>
      <xdr:row>14</xdr:row>
      <xdr:rowOff>19050</xdr:rowOff>
    </xdr:to>
    <xdr:sp>
      <xdr:nvSpPr>
        <xdr:cNvPr id="7" name="Gerade Verbindung mit Pfeil 7"/>
        <xdr:cNvSpPr>
          <a:spLocks/>
        </xdr:cNvSpPr>
      </xdr:nvSpPr>
      <xdr:spPr>
        <a:xfrm>
          <a:off x="4533900" y="2286000"/>
          <a:ext cx="581025" cy="3714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114300</xdr:colOff>
      <xdr:row>20</xdr:row>
      <xdr:rowOff>0</xdr:rowOff>
    </xdr:from>
    <xdr:to>
      <xdr:col>7</xdr:col>
      <xdr:colOff>685800</xdr:colOff>
      <xdr:row>22</xdr:row>
      <xdr:rowOff>19050</xdr:rowOff>
    </xdr:to>
    <xdr:sp>
      <xdr:nvSpPr>
        <xdr:cNvPr id="8" name="Gerade Verbindung mit Pfeil 8"/>
        <xdr:cNvSpPr>
          <a:spLocks/>
        </xdr:cNvSpPr>
      </xdr:nvSpPr>
      <xdr:spPr>
        <a:xfrm>
          <a:off x="4524375" y="3724275"/>
          <a:ext cx="581025" cy="3810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76200</xdr:colOff>
      <xdr:row>28</xdr:row>
      <xdr:rowOff>19050</xdr:rowOff>
    </xdr:from>
    <xdr:to>
      <xdr:col>7</xdr:col>
      <xdr:colOff>657225</xdr:colOff>
      <xdr:row>30</xdr:row>
      <xdr:rowOff>28575</xdr:rowOff>
    </xdr:to>
    <xdr:sp>
      <xdr:nvSpPr>
        <xdr:cNvPr id="9" name="Gerade Verbindung mit Pfeil 9"/>
        <xdr:cNvSpPr>
          <a:spLocks/>
        </xdr:cNvSpPr>
      </xdr:nvSpPr>
      <xdr:spPr>
        <a:xfrm>
          <a:off x="4486275" y="5200650"/>
          <a:ext cx="581025" cy="37147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133350</xdr:colOff>
      <xdr:row>36</xdr:row>
      <xdr:rowOff>0</xdr:rowOff>
    </xdr:from>
    <xdr:to>
      <xdr:col>7</xdr:col>
      <xdr:colOff>714375</xdr:colOff>
      <xdr:row>38</xdr:row>
      <xdr:rowOff>19050</xdr:rowOff>
    </xdr:to>
    <xdr:sp>
      <xdr:nvSpPr>
        <xdr:cNvPr id="10" name="Gerade Verbindung mit Pfeil 10"/>
        <xdr:cNvSpPr>
          <a:spLocks/>
        </xdr:cNvSpPr>
      </xdr:nvSpPr>
      <xdr:spPr>
        <a:xfrm>
          <a:off x="4543425" y="6629400"/>
          <a:ext cx="581025" cy="3810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57150</xdr:colOff>
      <xdr:row>28</xdr:row>
      <xdr:rowOff>9525</xdr:rowOff>
    </xdr:from>
    <xdr:to>
      <xdr:col>5</xdr:col>
      <xdr:colOff>685800</xdr:colOff>
      <xdr:row>32</xdr:row>
      <xdr:rowOff>9525</xdr:rowOff>
    </xdr:to>
    <xdr:sp>
      <xdr:nvSpPr>
        <xdr:cNvPr id="11" name="Gerade Verbindung mit Pfeil 11"/>
        <xdr:cNvSpPr>
          <a:spLocks/>
        </xdr:cNvSpPr>
      </xdr:nvSpPr>
      <xdr:spPr>
        <a:xfrm flipV="1">
          <a:off x="3390900" y="5191125"/>
          <a:ext cx="619125" cy="7239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16</xdr:row>
      <xdr:rowOff>9525</xdr:rowOff>
    </xdr:from>
    <xdr:to>
      <xdr:col>5</xdr:col>
      <xdr:colOff>704850</xdr:colOff>
      <xdr:row>20</xdr:row>
      <xdr:rowOff>9525</xdr:rowOff>
    </xdr:to>
    <xdr:sp>
      <xdr:nvSpPr>
        <xdr:cNvPr id="12" name="Gerade Verbindung mit Pfeil 12"/>
        <xdr:cNvSpPr>
          <a:spLocks/>
        </xdr:cNvSpPr>
      </xdr:nvSpPr>
      <xdr:spPr>
        <a:xfrm>
          <a:off x="3409950" y="3009900"/>
          <a:ext cx="619125" cy="7239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32</xdr:row>
      <xdr:rowOff>0</xdr:rowOff>
    </xdr:from>
    <xdr:to>
      <xdr:col>5</xdr:col>
      <xdr:colOff>695325</xdr:colOff>
      <xdr:row>36</xdr:row>
      <xdr:rowOff>0</xdr:rowOff>
    </xdr:to>
    <xdr:sp>
      <xdr:nvSpPr>
        <xdr:cNvPr id="13" name="Gerade Verbindung mit Pfeil 13"/>
        <xdr:cNvSpPr>
          <a:spLocks/>
        </xdr:cNvSpPr>
      </xdr:nvSpPr>
      <xdr:spPr>
        <a:xfrm>
          <a:off x="3409950" y="5905500"/>
          <a:ext cx="619125" cy="72390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152400</xdr:colOff>
      <xdr:row>23</xdr:row>
      <xdr:rowOff>104775</xdr:rowOff>
    </xdr:from>
    <xdr:to>
      <xdr:col>3</xdr:col>
      <xdr:colOff>714375</xdr:colOff>
      <xdr:row>30</xdr:row>
      <xdr:rowOff>104775</xdr:rowOff>
    </xdr:to>
    <xdr:sp>
      <xdr:nvSpPr>
        <xdr:cNvPr id="14" name="Gerade Verbindung mit Pfeil 14"/>
        <xdr:cNvSpPr>
          <a:spLocks/>
        </xdr:cNvSpPr>
      </xdr:nvSpPr>
      <xdr:spPr>
        <a:xfrm>
          <a:off x="2438400" y="4371975"/>
          <a:ext cx="552450" cy="12763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70" zoomScaleNormal="70" workbookViewId="0" topLeftCell="A8">
      <selection activeCell="C49" sqref="C49"/>
    </sheetView>
  </sheetViews>
  <sheetFormatPr defaultColWidth="11.421875" defaultRowHeight="15"/>
  <cols>
    <col min="5" max="5" width="4.28125" style="1" customWidth="1"/>
    <col min="7" max="7" width="4.7109375" style="1" customWidth="1"/>
    <col min="9" max="9" width="4.421875" style="1" customWidth="1"/>
    <col min="10" max="10" width="6.28125" style="0" customWidth="1"/>
    <col min="11" max="11" width="4.421875" style="1" customWidth="1"/>
    <col min="12" max="12" width="4.8515625" style="0" hidden="1" customWidth="1"/>
    <col min="13" max="13" width="4.8515625" style="0" customWidth="1"/>
    <col min="14" max="14" width="4.421875" style="1" customWidth="1"/>
    <col min="15" max="15" width="4.8515625" style="0" customWidth="1"/>
    <col min="16" max="16" width="0" style="0" hidden="1" customWidth="1"/>
    <col min="17" max="17" width="4.8515625" style="0" hidden="1" customWidth="1"/>
    <col min="19" max="19" width="2.421875" style="0" customWidth="1"/>
    <col min="20" max="20" width="4.28125" style="0" customWidth="1"/>
  </cols>
  <sheetData>
    <row r="1" spans="1:11" ht="21">
      <c r="A1" s="22" t="s">
        <v>4</v>
      </c>
      <c r="B1" s="23"/>
      <c r="H1" s="24" t="s">
        <v>12</v>
      </c>
      <c r="I1" s="24"/>
      <c r="J1" s="24"/>
      <c r="K1" s="24"/>
    </row>
    <row r="2" spans="1:2" ht="14.25">
      <c r="A2" s="7" t="s">
        <v>1</v>
      </c>
      <c r="B2" s="7">
        <v>4</v>
      </c>
    </row>
    <row r="3" spans="1:4" ht="14.25">
      <c r="A3" s="7" t="s">
        <v>13</v>
      </c>
      <c r="B3" s="7">
        <v>3</v>
      </c>
      <c r="D3" s="6" t="s">
        <v>8</v>
      </c>
    </row>
    <row r="4" spans="1:4" ht="14.25">
      <c r="A4" s="5" t="s">
        <v>0</v>
      </c>
      <c r="B4" s="5">
        <f>B2+B3</f>
        <v>7</v>
      </c>
      <c r="D4" t="str">
        <f>"Ziehen von 3 Kugeln ohne Zurücklegen aus einer Urne mit "&amp;$B$2&amp;" "&amp;$A$2&amp;"en und "&amp;$B$3&amp;" "&amp;$A$3&amp;"en Kugeln."</f>
        <v>Ziehen von 3 Kugeln ohne Zurücklegen aus einer Urne mit 4 roten und 3 blauen Kugeln.</v>
      </c>
    </row>
    <row r="6" ht="14.25">
      <c r="D6" s="6" t="s">
        <v>9</v>
      </c>
    </row>
    <row r="7" ht="14.25">
      <c r="D7" t="s">
        <v>11</v>
      </c>
    </row>
    <row r="8" ht="14.25">
      <c r="D8" t="s">
        <v>10</v>
      </c>
    </row>
    <row r="10" spans="9:18" ht="14.25">
      <c r="I10" s="2">
        <f>G12-1</f>
        <v>2</v>
      </c>
      <c r="K10" s="2">
        <f>E16*G12*I10</f>
        <v>24</v>
      </c>
      <c r="M10" s="17" t="s">
        <v>3</v>
      </c>
      <c r="N10" s="2">
        <f>K10/L11</f>
        <v>4</v>
      </c>
      <c r="O10" s="17" t="s">
        <v>3</v>
      </c>
      <c r="P10" s="17">
        <f>N10/N11</f>
        <v>0.11428571428571428</v>
      </c>
      <c r="Q10" s="17" t="s">
        <v>3</v>
      </c>
      <c r="R10" s="18" t="str">
        <f>ROUND(P10*100,2)&amp;"%"</f>
        <v>11,43%</v>
      </c>
    </row>
    <row r="11" spans="8:18" ht="14.25">
      <c r="H11" t="str">
        <f>A2</f>
        <v>rot</v>
      </c>
      <c r="I11" s="1">
        <f>G13-1</f>
        <v>5</v>
      </c>
      <c r="K11" s="1">
        <f>E17*G13*I11</f>
        <v>210</v>
      </c>
      <c r="L11">
        <f>_XLL.GGT(K10,K11)</f>
        <v>6</v>
      </c>
      <c r="M11" s="17"/>
      <c r="N11" s="1">
        <f>K11/L11</f>
        <v>35</v>
      </c>
      <c r="O11" s="17"/>
      <c r="P11" s="17"/>
      <c r="Q11" s="17"/>
      <c r="R11" s="18"/>
    </row>
    <row r="12" ht="14.25">
      <c r="G12" s="2">
        <f>E16-1</f>
        <v>3</v>
      </c>
    </row>
    <row r="13" ht="14.25">
      <c r="G13" s="1">
        <f>E17-1</f>
        <v>6</v>
      </c>
    </row>
    <row r="14" spans="6:18" ht="14.25">
      <c r="F14" t="str">
        <f>A2</f>
        <v>rot</v>
      </c>
      <c r="H14" t="str">
        <f>A3</f>
        <v>blau</v>
      </c>
      <c r="I14" s="2">
        <f>G20</f>
        <v>3</v>
      </c>
      <c r="K14" s="2">
        <f>E16*G12*I14</f>
        <v>36</v>
      </c>
      <c r="M14" s="17" t="s">
        <v>3</v>
      </c>
      <c r="N14" s="2">
        <f>K14/L15</f>
        <v>6</v>
      </c>
      <c r="O14" s="17" t="s">
        <v>3</v>
      </c>
      <c r="P14" s="17">
        <f>N14/N15</f>
        <v>0.17142857142857143</v>
      </c>
      <c r="Q14" s="17" t="s">
        <v>3</v>
      </c>
      <c r="R14" s="19" t="str">
        <f>ROUND(P14*100,2)&amp;"%"</f>
        <v>17,14%</v>
      </c>
    </row>
    <row r="15" spans="9:18" ht="14.25">
      <c r="I15" s="1">
        <f>G13-1</f>
        <v>5</v>
      </c>
      <c r="K15" s="1">
        <f>K11</f>
        <v>210</v>
      </c>
      <c r="L15">
        <f>_XLL.GGT(K14,K15)</f>
        <v>6</v>
      </c>
      <c r="M15" s="17"/>
      <c r="N15" s="1">
        <f>K15/L15</f>
        <v>35</v>
      </c>
      <c r="O15" s="17"/>
      <c r="P15" s="17"/>
      <c r="Q15" s="17"/>
      <c r="R15" s="19"/>
    </row>
    <row r="16" ht="14.25">
      <c r="E16" s="2">
        <f>B2</f>
        <v>4</v>
      </c>
    </row>
    <row r="17" ht="14.25">
      <c r="E17" s="1">
        <f>B4</f>
        <v>7</v>
      </c>
    </row>
    <row r="18" spans="9:18" ht="14.25">
      <c r="I18" s="2">
        <f>E16-1</f>
        <v>3</v>
      </c>
      <c r="K18" s="2">
        <f>E16*G20*I18</f>
        <v>36</v>
      </c>
      <c r="M18" s="17" t="s">
        <v>3</v>
      </c>
      <c r="N18" s="2">
        <f>K18/L19</f>
        <v>6</v>
      </c>
      <c r="O18" s="17" t="s">
        <v>3</v>
      </c>
      <c r="P18" s="17">
        <f>N18/N19</f>
        <v>0.17142857142857143</v>
      </c>
      <c r="Q18" s="17" t="s">
        <v>3</v>
      </c>
      <c r="R18" s="19" t="str">
        <f>ROUND(P18*100,2)&amp;"%"</f>
        <v>17,14%</v>
      </c>
    </row>
    <row r="19" spans="4:18" ht="14.25">
      <c r="D19" t="str">
        <f>A2</f>
        <v>rot</v>
      </c>
      <c r="F19" t="str">
        <f>A3</f>
        <v>blau</v>
      </c>
      <c r="H19" t="str">
        <f>A2</f>
        <v>rot</v>
      </c>
      <c r="I19" s="1">
        <f>G21-1</f>
        <v>5</v>
      </c>
      <c r="K19" s="1">
        <f>K15</f>
        <v>210</v>
      </c>
      <c r="L19">
        <f>_XLL.GGT(K18,K19)</f>
        <v>6</v>
      </c>
      <c r="M19" s="17"/>
      <c r="N19" s="1">
        <f>K19/L19</f>
        <v>35</v>
      </c>
      <c r="O19" s="17"/>
      <c r="P19" s="17"/>
      <c r="Q19" s="17"/>
      <c r="R19" s="19"/>
    </row>
    <row r="20" ht="14.25">
      <c r="G20" s="2">
        <f>B3</f>
        <v>3</v>
      </c>
    </row>
    <row r="21" ht="14.25">
      <c r="G21" s="1">
        <f>E17-1</f>
        <v>6</v>
      </c>
    </row>
    <row r="22" spans="8:18" ht="14.25">
      <c r="H22" t="str">
        <f>A3</f>
        <v>blau</v>
      </c>
      <c r="I22" s="2">
        <f>G20-1</f>
        <v>2</v>
      </c>
      <c r="K22" s="2">
        <f>E16*G20*I22</f>
        <v>24</v>
      </c>
      <c r="M22" s="17" t="s">
        <v>3</v>
      </c>
      <c r="N22" s="2">
        <f>K22/L23</f>
        <v>4</v>
      </c>
      <c r="O22" s="17" t="s">
        <v>3</v>
      </c>
      <c r="P22" s="17">
        <f>N22/N23</f>
        <v>0.11428571428571428</v>
      </c>
      <c r="Q22" s="17" t="s">
        <v>3</v>
      </c>
      <c r="R22" s="20" t="str">
        <f>ROUND(P22*100,2)&amp;"%"</f>
        <v>11,43%</v>
      </c>
    </row>
    <row r="23" spans="9:18" ht="14.25">
      <c r="I23" s="1">
        <f>G21-1</f>
        <v>5</v>
      </c>
      <c r="K23" s="1">
        <f>K19</f>
        <v>210</v>
      </c>
      <c r="L23">
        <f>_XLL.GGT(K22,K23)</f>
        <v>6</v>
      </c>
      <c r="M23" s="17"/>
      <c r="N23" s="1">
        <f>K23/L23</f>
        <v>35</v>
      </c>
      <c r="O23" s="17"/>
      <c r="P23" s="17"/>
      <c r="Q23" s="17"/>
      <c r="R23" s="20"/>
    </row>
    <row r="26" spans="9:18" ht="14.25">
      <c r="I26" s="2">
        <f>G28-1</f>
        <v>3</v>
      </c>
      <c r="K26" s="2">
        <f>E32*G28*I26</f>
        <v>36</v>
      </c>
      <c r="M26" s="17" t="s">
        <v>3</v>
      </c>
      <c r="N26" s="2">
        <f>K26/L27</f>
        <v>6</v>
      </c>
      <c r="O26" s="17" t="s">
        <v>3</v>
      </c>
      <c r="P26" s="17">
        <f>N26/N27</f>
        <v>0.17142857142857143</v>
      </c>
      <c r="Q26" s="17" t="s">
        <v>3</v>
      </c>
      <c r="R26" s="19" t="str">
        <f>ROUND(P26*100,2)&amp;"%"</f>
        <v>17,14%</v>
      </c>
    </row>
    <row r="27" spans="8:18" ht="14.25">
      <c r="H27" t="str">
        <f>A2</f>
        <v>rot</v>
      </c>
      <c r="I27" s="1">
        <f>I23</f>
        <v>5</v>
      </c>
      <c r="K27" s="1">
        <f>K23</f>
        <v>210</v>
      </c>
      <c r="L27">
        <f>_XLL.GGT(K26,K27)</f>
        <v>6</v>
      </c>
      <c r="M27" s="17"/>
      <c r="N27" s="1">
        <f>K27/L27</f>
        <v>35</v>
      </c>
      <c r="O27" s="17"/>
      <c r="P27" s="17"/>
      <c r="Q27" s="17"/>
      <c r="R27" s="19"/>
    </row>
    <row r="28" ht="14.25">
      <c r="G28" s="2">
        <f>B2</f>
        <v>4</v>
      </c>
    </row>
    <row r="29" spans="4:7" ht="14.25">
      <c r="D29" t="str">
        <f>A3</f>
        <v>blau</v>
      </c>
      <c r="G29" s="1">
        <f>E33-1</f>
        <v>6</v>
      </c>
    </row>
    <row r="30" spans="6:18" ht="14.25">
      <c r="F30" t="str">
        <f>A2</f>
        <v>rot</v>
      </c>
      <c r="H30" t="str">
        <f>A3</f>
        <v>blau</v>
      </c>
      <c r="I30" s="2">
        <f>G36</f>
        <v>2</v>
      </c>
      <c r="K30" s="2">
        <f>E32*G28*I30</f>
        <v>24</v>
      </c>
      <c r="M30" s="17" t="s">
        <v>3</v>
      </c>
      <c r="N30" s="2">
        <f>K30/L31</f>
        <v>4</v>
      </c>
      <c r="O30" s="17" t="s">
        <v>3</v>
      </c>
      <c r="P30" s="17">
        <f>N30/N31</f>
        <v>0.11428571428571428</v>
      </c>
      <c r="Q30" s="17" t="s">
        <v>3</v>
      </c>
      <c r="R30" s="20" t="str">
        <f>ROUND(P30*100,2)&amp;"%"</f>
        <v>11,43%</v>
      </c>
    </row>
    <row r="31" spans="9:18" ht="14.25">
      <c r="I31" s="1">
        <f>I27</f>
        <v>5</v>
      </c>
      <c r="K31" s="1">
        <f>K27</f>
        <v>210</v>
      </c>
      <c r="L31">
        <f>_XLL.GGT(K30,K31)</f>
        <v>6</v>
      </c>
      <c r="M31" s="17"/>
      <c r="N31" s="1">
        <f>K31/L31</f>
        <v>35</v>
      </c>
      <c r="O31" s="17"/>
      <c r="P31" s="17"/>
      <c r="Q31" s="17"/>
      <c r="R31" s="20"/>
    </row>
    <row r="32" ht="14.25">
      <c r="E32" s="2">
        <f>B3</f>
        <v>3</v>
      </c>
    </row>
    <row r="33" ht="14.25">
      <c r="E33" s="1">
        <f>B4</f>
        <v>7</v>
      </c>
    </row>
    <row r="34" spans="9:18" ht="14.25">
      <c r="I34" s="2">
        <f>B2</f>
        <v>4</v>
      </c>
      <c r="K34" s="2">
        <f>E32*G36*I34</f>
        <v>24</v>
      </c>
      <c r="M34" s="17" t="s">
        <v>3</v>
      </c>
      <c r="N34" s="2">
        <f>K34/L35</f>
        <v>4</v>
      </c>
      <c r="O34" s="17" t="s">
        <v>3</v>
      </c>
      <c r="P34" s="17">
        <f>N34/N35</f>
        <v>0.11428571428571428</v>
      </c>
      <c r="Q34" s="17" t="s">
        <v>3</v>
      </c>
      <c r="R34" s="20" t="str">
        <f>ROUND(P34*100,2)&amp;"%"</f>
        <v>11,43%</v>
      </c>
    </row>
    <row r="35" spans="6:18" ht="14.25">
      <c r="F35" t="str">
        <f>A3</f>
        <v>blau</v>
      </c>
      <c r="H35" t="str">
        <f>A2</f>
        <v>rot</v>
      </c>
      <c r="I35" s="1">
        <f>I31</f>
        <v>5</v>
      </c>
      <c r="K35" s="1">
        <f>K31</f>
        <v>210</v>
      </c>
      <c r="L35">
        <f>_XLL.GGT(K34,K35)</f>
        <v>6</v>
      </c>
      <c r="M35" s="17"/>
      <c r="N35" s="1">
        <f>K35/L35</f>
        <v>35</v>
      </c>
      <c r="O35" s="17"/>
      <c r="P35" s="17"/>
      <c r="Q35" s="17"/>
      <c r="R35" s="20"/>
    </row>
    <row r="36" ht="14.25">
      <c r="G36" s="2">
        <f>E32-1</f>
        <v>2</v>
      </c>
    </row>
    <row r="37" ht="14.25">
      <c r="G37" s="1">
        <f>G29</f>
        <v>6</v>
      </c>
    </row>
    <row r="38" spans="8:18" ht="14.25">
      <c r="H38" t="str">
        <f>A3</f>
        <v>blau</v>
      </c>
      <c r="I38" s="2">
        <f>G36-1</f>
        <v>1</v>
      </c>
      <c r="K38" s="2">
        <f>E32*G36*I38</f>
        <v>6</v>
      </c>
      <c r="M38" s="17" t="s">
        <v>3</v>
      </c>
      <c r="N38" s="2">
        <f>K38/L39</f>
        <v>1</v>
      </c>
      <c r="O38" s="17" t="s">
        <v>3</v>
      </c>
      <c r="P38" s="17">
        <f>N38/N39</f>
        <v>0.02857142857142857</v>
      </c>
      <c r="Q38" s="17" t="s">
        <v>3</v>
      </c>
      <c r="R38" s="21" t="str">
        <f>ROUND(P38*100,2)&amp;"%"</f>
        <v>2,86%</v>
      </c>
    </row>
    <row r="39" spans="9:18" ht="14.25">
      <c r="I39" s="1">
        <f>I35</f>
        <v>5</v>
      </c>
      <c r="K39" s="1">
        <f>K35</f>
        <v>210</v>
      </c>
      <c r="L39">
        <f>_XLL.GGT(K38,K39)</f>
        <v>6</v>
      </c>
      <c r="M39" s="17"/>
      <c r="N39" s="1">
        <f>K39/L39</f>
        <v>35</v>
      </c>
      <c r="O39" s="17"/>
      <c r="P39" s="17"/>
      <c r="Q39" s="17"/>
      <c r="R39" s="21"/>
    </row>
    <row r="41" spans="4:16" ht="14.25">
      <c r="D41" s="6" t="s">
        <v>7</v>
      </c>
      <c r="P41">
        <f>SUM(P3:P39)</f>
        <v>1</v>
      </c>
    </row>
    <row r="42" ht="14.25">
      <c r="D42" t="s">
        <v>5</v>
      </c>
    </row>
    <row r="43" ht="14.25">
      <c r="D43" t="s">
        <v>6</v>
      </c>
    </row>
    <row r="45" spans="6:15" ht="14.25">
      <c r="F45" s="13">
        <f>P10</f>
        <v>0.11428571428571428</v>
      </c>
      <c r="G45" s="14" t="str">
        <f>"3 mal "&amp;A2</f>
        <v>3 mal rot</v>
      </c>
      <c r="H45" s="14"/>
      <c r="J45" s="9">
        <f>P22+P30+P34</f>
        <v>0.34285714285714286</v>
      </c>
      <c r="K45" s="9"/>
      <c r="M45" s="10" t="str">
        <f>"1 mal "&amp;A2</f>
        <v>1 mal rot</v>
      </c>
      <c r="N45" s="10"/>
      <c r="O45" s="10"/>
    </row>
    <row r="46" spans="6:15" ht="14.25">
      <c r="F46" s="13"/>
      <c r="G46" s="14"/>
      <c r="H46" s="14"/>
      <c r="J46" s="9"/>
      <c r="K46" s="9"/>
      <c r="M46" s="10"/>
      <c r="N46" s="10"/>
      <c r="O46" s="10"/>
    </row>
    <row r="48" spans="6:15" ht="14.25">
      <c r="F48" s="15">
        <f>P14+P18+P26</f>
        <v>0.5142857142857142</v>
      </c>
      <c r="G48" s="16" t="str">
        <f>"2 mal "&amp;A2</f>
        <v>2 mal rot</v>
      </c>
      <c r="H48" s="16"/>
      <c r="J48" s="11">
        <f>P38</f>
        <v>0.02857142857142857</v>
      </c>
      <c r="K48" s="11"/>
      <c r="L48" s="12" t="str">
        <f>"0 mal "&amp;A2</f>
        <v>0 mal rot</v>
      </c>
      <c r="M48" s="12"/>
      <c r="N48" s="12"/>
      <c r="O48" s="12"/>
    </row>
    <row r="49" spans="6:15" ht="14.25">
      <c r="F49" s="15"/>
      <c r="G49" s="16"/>
      <c r="H49" s="16"/>
      <c r="J49" s="11"/>
      <c r="K49" s="11"/>
      <c r="L49" s="12"/>
      <c r="M49" s="12"/>
      <c r="N49" s="12"/>
      <c r="O49" s="12"/>
    </row>
  </sheetData>
  <sheetProtection/>
  <mergeCells count="50">
    <mergeCell ref="A1:B1"/>
    <mergeCell ref="H1:K1"/>
    <mergeCell ref="M18:M19"/>
    <mergeCell ref="O18:O19"/>
    <mergeCell ref="P18:P19"/>
    <mergeCell ref="M22:M23"/>
    <mergeCell ref="O22:O23"/>
    <mergeCell ref="P22:P23"/>
    <mergeCell ref="Q10:Q11"/>
    <mergeCell ref="Q14:Q15"/>
    <mergeCell ref="Q18:Q19"/>
    <mergeCell ref="Q22:Q23"/>
    <mergeCell ref="Q26:Q27"/>
    <mergeCell ref="Q30:Q31"/>
    <mergeCell ref="Q34:Q35"/>
    <mergeCell ref="Q38:Q39"/>
    <mergeCell ref="R10:R11"/>
    <mergeCell ref="R14:R15"/>
    <mergeCell ref="R18:R19"/>
    <mergeCell ref="R22:R23"/>
    <mergeCell ref="R26:R27"/>
    <mergeCell ref="R30:R31"/>
    <mergeCell ref="R34:R35"/>
    <mergeCell ref="R38:R39"/>
    <mergeCell ref="M34:M35"/>
    <mergeCell ref="O34:O35"/>
    <mergeCell ref="P34:P35"/>
    <mergeCell ref="M38:M39"/>
    <mergeCell ref="O38:O39"/>
    <mergeCell ref="P38:P39"/>
    <mergeCell ref="M26:M27"/>
    <mergeCell ref="O26:O27"/>
    <mergeCell ref="P26:P27"/>
    <mergeCell ref="M30:M31"/>
    <mergeCell ref="O30:O31"/>
    <mergeCell ref="P30:P31"/>
    <mergeCell ref="M10:M11"/>
    <mergeCell ref="O10:O11"/>
    <mergeCell ref="P10:P11"/>
    <mergeCell ref="M14:M15"/>
    <mergeCell ref="O14:O15"/>
    <mergeCell ref="P14:P15"/>
    <mergeCell ref="J45:K46"/>
    <mergeCell ref="M45:O46"/>
    <mergeCell ref="J48:K49"/>
    <mergeCell ref="L48:O49"/>
    <mergeCell ref="F45:F46"/>
    <mergeCell ref="G45:H46"/>
    <mergeCell ref="F48:F49"/>
    <mergeCell ref="G48:H4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9"/>
  <sheetViews>
    <sheetView zoomScale="70" zoomScaleNormal="70" zoomScalePageLayoutView="0" workbookViewId="0" topLeftCell="A1">
      <selection activeCell="A2" sqref="A2:B3"/>
    </sheetView>
  </sheetViews>
  <sheetFormatPr defaultColWidth="11.421875" defaultRowHeight="15"/>
  <cols>
    <col min="5" max="5" width="4.28125" style="1" customWidth="1"/>
    <col min="7" max="7" width="4.7109375" style="1" customWidth="1"/>
    <col min="9" max="9" width="4.421875" style="1" customWidth="1"/>
    <col min="10" max="10" width="6.28125" style="0" customWidth="1"/>
    <col min="11" max="11" width="5.57421875" style="1" customWidth="1"/>
    <col min="12" max="12" width="4.8515625" style="0" hidden="1" customWidth="1"/>
    <col min="13" max="13" width="4.8515625" style="0" customWidth="1"/>
    <col min="14" max="14" width="4.421875" style="1" customWidth="1"/>
    <col min="15" max="15" width="4.8515625" style="0" customWidth="1"/>
    <col min="16" max="16" width="0" style="0" hidden="1" customWidth="1"/>
    <col min="17" max="17" width="4.8515625" style="0" hidden="1" customWidth="1"/>
    <col min="19" max="19" width="2.421875" style="0" customWidth="1"/>
    <col min="20" max="20" width="4.28125" style="0" customWidth="1"/>
  </cols>
  <sheetData>
    <row r="1" spans="1:8" ht="21">
      <c r="A1" s="22" t="s">
        <v>4</v>
      </c>
      <c r="B1" s="23"/>
      <c r="H1" s="3" t="s">
        <v>12</v>
      </c>
    </row>
    <row r="2" spans="1:2" ht="14.25">
      <c r="A2" s="7" t="s">
        <v>1</v>
      </c>
      <c r="B2" s="7">
        <v>4</v>
      </c>
    </row>
    <row r="3" spans="1:4" ht="14.25">
      <c r="A3" s="7" t="s">
        <v>2</v>
      </c>
      <c r="B3" s="7">
        <v>6</v>
      </c>
      <c r="D3" s="6" t="s">
        <v>8</v>
      </c>
    </row>
    <row r="4" spans="1:4" ht="14.25">
      <c r="A4" s="8" t="s">
        <v>0</v>
      </c>
      <c r="B4" s="8">
        <f>B2+B3</f>
        <v>10</v>
      </c>
      <c r="D4" t="str">
        <f>"Ziehen von 3 Kugeln mit Zurücklegen aus einer Urne mit "&amp;$B$2&amp;" "&amp;$A$2&amp;"en und "&amp;$B$3&amp;" "&amp;$A$3&amp;"en Kugeln."</f>
        <v>Ziehen von 3 Kugeln mit Zurücklegen aus einer Urne mit 4 roten und 6 schwarzen Kugeln.</v>
      </c>
    </row>
    <row r="6" ht="14.25">
      <c r="D6" s="6" t="s">
        <v>9</v>
      </c>
    </row>
    <row r="7" ht="14.25">
      <c r="D7" t="s">
        <v>11</v>
      </c>
    </row>
    <row r="8" ht="14.25">
      <c r="D8" t="s">
        <v>10</v>
      </c>
    </row>
    <row r="10" spans="9:18" ht="14.25">
      <c r="I10" s="2">
        <f>$B$2</f>
        <v>4</v>
      </c>
      <c r="K10" s="2">
        <f>E16*G12*I10</f>
        <v>64</v>
      </c>
      <c r="M10" s="17" t="s">
        <v>3</v>
      </c>
      <c r="N10" s="2">
        <f>K10/L11</f>
        <v>8</v>
      </c>
      <c r="O10" s="17" t="s">
        <v>3</v>
      </c>
      <c r="P10" s="17">
        <f>N10/N11</f>
        <v>0.064</v>
      </c>
      <c r="Q10" s="17" t="s">
        <v>3</v>
      </c>
      <c r="R10" s="18" t="str">
        <f>ROUND(P10*100,2)&amp;"%"</f>
        <v>6,4%</v>
      </c>
    </row>
    <row r="11" spans="8:18" ht="14.25">
      <c r="H11" t="str">
        <f>A2</f>
        <v>rot</v>
      </c>
      <c r="I11" s="1">
        <f>$B$4</f>
        <v>10</v>
      </c>
      <c r="K11" s="1">
        <f>E17*G13*I11</f>
        <v>1000</v>
      </c>
      <c r="L11">
        <f>_XLL.GGT(K10,K11)</f>
        <v>8</v>
      </c>
      <c r="M11" s="17"/>
      <c r="N11" s="1">
        <f>K11/L11</f>
        <v>125</v>
      </c>
      <c r="O11" s="17"/>
      <c r="P11" s="17"/>
      <c r="Q11" s="17"/>
      <c r="R11" s="18"/>
    </row>
    <row r="12" ht="14.25">
      <c r="G12" s="2">
        <f>$B$2</f>
        <v>4</v>
      </c>
    </row>
    <row r="13" ht="14.25">
      <c r="G13" s="1">
        <f>$B$4</f>
        <v>10</v>
      </c>
    </row>
    <row r="14" spans="6:18" ht="14.25">
      <c r="F14" t="str">
        <f>A2</f>
        <v>rot</v>
      </c>
      <c r="H14" t="str">
        <f>A3</f>
        <v>schwarz</v>
      </c>
      <c r="I14" s="2">
        <f>$B$3</f>
        <v>6</v>
      </c>
      <c r="K14" s="2">
        <f>E16*G12*I14</f>
        <v>96</v>
      </c>
      <c r="M14" s="17" t="s">
        <v>3</v>
      </c>
      <c r="N14" s="2">
        <f>K14/L15</f>
        <v>12</v>
      </c>
      <c r="O14" s="17" t="s">
        <v>3</v>
      </c>
      <c r="P14" s="17">
        <f>N14/N15</f>
        <v>0.096</v>
      </c>
      <c r="Q14" s="17" t="s">
        <v>3</v>
      </c>
      <c r="R14" s="19" t="str">
        <f>ROUND(P14*100,2)&amp;"%"</f>
        <v>9,6%</v>
      </c>
    </row>
    <row r="15" spans="9:18" ht="14.25">
      <c r="I15" s="1">
        <f>$B$4</f>
        <v>10</v>
      </c>
      <c r="K15" s="1">
        <f>K11</f>
        <v>1000</v>
      </c>
      <c r="L15">
        <f>_XLL.GGT(K14,K15)</f>
        <v>8</v>
      </c>
      <c r="M15" s="17"/>
      <c r="N15" s="1">
        <f>K15/L15</f>
        <v>125</v>
      </c>
      <c r="O15" s="17"/>
      <c r="P15" s="17"/>
      <c r="Q15" s="17"/>
      <c r="R15" s="19"/>
    </row>
    <row r="16" ht="14.25">
      <c r="E16" s="2">
        <f>$B$2</f>
        <v>4</v>
      </c>
    </row>
    <row r="17" ht="14.25">
      <c r="E17" s="1">
        <f>$B$4</f>
        <v>10</v>
      </c>
    </row>
    <row r="18" spans="9:18" ht="14.25">
      <c r="I18" s="2">
        <f>$B$2</f>
        <v>4</v>
      </c>
      <c r="K18" s="2">
        <f>E16*G20*I18</f>
        <v>96</v>
      </c>
      <c r="M18" s="17" t="s">
        <v>3</v>
      </c>
      <c r="N18" s="2">
        <f>K18/L19</f>
        <v>12</v>
      </c>
      <c r="O18" s="17" t="s">
        <v>3</v>
      </c>
      <c r="P18" s="17">
        <f>N18/N19</f>
        <v>0.096</v>
      </c>
      <c r="Q18" s="17" t="s">
        <v>3</v>
      </c>
      <c r="R18" s="19" t="str">
        <f>ROUND(P18*100,2)&amp;"%"</f>
        <v>9,6%</v>
      </c>
    </row>
    <row r="19" spans="4:18" ht="14.25">
      <c r="D19" t="str">
        <f>A2</f>
        <v>rot</v>
      </c>
      <c r="F19" t="str">
        <f>A3</f>
        <v>schwarz</v>
      </c>
      <c r="H19" t="str">
        <f>A2</f>
        <v>rot</v>
      </c>
      <c r="I19" s="1">
        <f>$B$4</f>
        <v>10</v>
      </c>
      <c r="K19" s="1">
        <f>K15</f>
        <v>1000</v>
      </c>
      <c r="L19">
        <f>_XLL.GGT(K18,K19)</f>
        <v>8</v>
      </c>
      <c r="M19" s="17"/>
      <c r="N19" s="1">
        <f>K19/L19</f>
        <v>125</v>
      </c>
      <c r="O19" s="17"/>
      <c r="P19" s="17"/>
      <c r="Q19" s="17"/>
      <c r="R19" s="19"/>
    </row>
    <row r="20" ht="14.25">
      <c r="G20" s="2">
        <f>$B$3</f>
        <v>6</v>
      </c>
    </row>
    <row r="21" ht="14.25">
      <c r="G21" s="1">
        <f>$B$4</f>
        <v>10</v>
      </c>
    </row>
    <row r="22" spans="8:18" ht="14.25">
      <c r="H22" t="str">
        <f>A3</f>
        <v>schwarz</v>
      </c>
      <c r="I22" s="2">
        <f>$B$3</f>
        <v>6</v>
      </c>
      <c r="K22" s="2">
        <f>E16*G20*I22</f>
        <v>144</v>
      </c>
      <c r="M22" s="17" t="s">
        <v>3</v>
      </c>
      <c r="N22" s="2">
        <f>K22/L23</f>
        <v>18</v>
      </c>
      <c r="O22" s="17" t="s">
        <v>3</v>
      </c>
      <c r="P22" s="17">
        <f>N22/N23</f>
        <v>0.144</v>
      </c>
      <c r="Q22" s="17" t="s">
        <v>3</v>
      </c>
      <c r="R22" s="20" t="str">
        <f>ROUND(P22*100,2)&amp;"%"</f>
        <v>14,4%</v>
      </c>
    </row>
    <row r="23" spans="9:18" ht="14.25">
      <c r="I23" s="1">
        <f>$B$4</f>
        <v>10</v>
      </c>
      <c r="K23" s="1">
        <f>K19</f>
        <v>1000</v>
      </c>
      <c r="L23">
        <f>_XLL.GGT(K22,K23)</f>
        <v>8</v>
      </c>
      <c r="M23" s="17"/>
      <c r="N23" s="1">
        <f>K23/L23</f>
        <v>125</v>
      </c>
      <c r="O23" s="17"/>
      <c r="P23" s="17"/>
      <c r="Q23" s="17"/>
      <c r="R23" s="20"/>
    </row>
    <row r="24" ht="14.25">
      <c r="U24" s="4"/>
    </row>
    <row r="26" spans="9:18" ht="14.25">
      <c r="I26" s="2">
        <f>$B$2</f>
        <v>4</v>
      </c>
      <c r="K26" s="2">
        <f>E32*G28*I26</f>
        <v>96</v>
      </c>
      <c r="M26" s="17" t="s">
        <v>3</v>
      </c>
      <c r="N26" s="2">
        <f>K26/L27</f>
        <v>12</v>
      </c>
      <c r="O26" s="17" t="s">
        <v>3</v>
      </c>
      <c r="P26" s="17">
        <f>N26/N27</f>
        <v>0.096</v>
      </c>
      <c r="Q26" s="17" t="s">
        <v>3</v>
      </c>
      <c r="R26" s="19" t="str">
        <f>ROUND(P26*100,2)&amp;"%"</f>
        <v>9,6%</v>
      </c>
    </row>
    <row r="27" spans="8:18" ht="14.25">
      <c r="H27" t="str">
        <f>A2</f>
        <v>rot</v>
      </c>
      <c r="I27" s="1">
        <f>$B$4</f>
        <v>10</v>
      </c>
      <c r="K27" s="1">
        <f>K23</f>
        <v>1000</v>
      </c>
      <c r="L27">
        <f>_XLL.GGT(K26,K27)</f>
        <v>8</v>
      </c>
      <c r="M27" s="17"/>
      <c r="N27" s="1">
        <f>K27/L27</f>
        <v>125</v>
      </c>
      <c r="O27" s="17"/>
      <c r="P27" s="17"/>
      <c r="Q27" s="17"/>
      <c r="R27" s="19"/>
    </row>
    <row r="28" ht="14.25">
      <c r="G28" s="2">
        <f>$B$2</f>
        <v>4</v>
      </c>
    </row>
    <row r="29" spans="4:7" ht="14.25">
      <c r="D29" t="str">
        <f>A3</f>
        <v>schwarz</v>
      </c>
      <c r="G29" s="1">
        <f>$B$4</f>
        <v>10</v>
      </c>
    </row>
    <row r="30" spans="6:18" ht="14.25">
      <c r="F30" t="str">
        <f>A2</f>
        <v>rot</v>
      </c>
      <c r="H30" t="str">
        <f>A3</f>
        <v>schwarz</v>
      </c>
      <c r="I30" s="2">
        <f>$B$3</f>
        <v>6</v>
      </c>
      <c r="K30" s="2">
        <f>E32*G28*I30</f>
        <v>144</v>
      </c>
      <c r="M30" s="17" t="s">
        <v>3</v>
      </c>
      <c r="N30" s="2">
        <f>K30/L31</f>
        <v>18</v>
      </c>
      <c r="O30" s="17" t="s">
        <v>3</v>
      </c>
      <c r="P30" s="17">
        <f>N30/N31</f>
        <v>0.144</v>
      </c>
      <c r="Q30" s="17" t="s">
        <v>3</v>
      </c>
      <c r="R30" s="20" t="str">
        <f>ROUND(P30*100,2)&amp;"%"</f>
        <v>14,4%</v>
      </c>
    </row>
    <row r="31" spans="9:18" ht="14.25">
      <c r="I31" s="1">
        <f>$B$4</f>
        <v>10</v>
      </c>
      <c r="K31" s="1">
        <f>K27</f>
        <v>1000</v>
      </c>
      <c r="L31">
        <f>_XLL.GGT(K30,K31)</f>
        <v>8</v>
      </c>
      <c r="M31" s="17"/>
      <c r="N31" s="1">
        <f>K31/L31</f>
        <v>125</v>
      </c>
      <c r="O31" s="17"/>
      <c r="P31" s="17"/>
      <c r="Q31" s="17"/>
      <c r="R31" s="20"/>
    </row>
    <row r="32" ht="14.25">
      <c r="E32" s="2">
        <f>$B$3</f>
        <v>6</v>
      </c>
    </row>
    <row r="33" ht="14.25">
      <c r="E33" s="1">
        <f>$B$4</f>
        <v>10</v>
      </c>
    </row>
    <row r="34" spans="9:18" ht="14.25">
      <c r="I34" s="2">
        <f>$B$2</f>
        <v>4</v>
      </c>
      <c r="K34" s="2">
        <f>E32*G36*I34</f>
        <v>144</v>
      </c>
      <c r="M34" s="17" t="s">
        <v>3</v>
      </c>
      <c r="N34" s="2">
        <f>K34/L35</f>
        <v>18</v>
      </c>
      <c r="O34" s="17" t="s">
        <v>3</v>
      </c>
      <c r="P34" s="17">
        <f>N34/N35</f>
        <v>0.144</v>
      </c>
      <c r="Q34" s="17" t="s">
        <v>3</v>
      </c>
      <c r="R34" s="20" t="str">
        <f>ROUND(P34*100,2)&amp;"%"</f>
        <v>14,4%</v>
      </c>
    </row>
    <row r="35" spans="6:18" ht="14.25">
      <c r="F35" t="str">
        <f>A3</f>
        <v>schwarz</v>
      </c>
      <c r="H35" t="str">
        <f>A2</f>
        <v>rot</v>
      </c>
      <c r="I35" s="1">
        <f>$B$4</f>
        <v>10</v>
      </c>
      <c r="K35" s="1">
        <f>K31</f>
        <v>1000</v>
      </c>
      <c r="L35">
        <f>_XLL.GGT(K34,K35)</f>
        <v>8</v>
      </c>
      <c r="M35" s="17"/>
      <c r="N35" s="1">
        <f>K35/L35</f>
        <v>125</v>
      </c>
      <c r="O35" s="17"/>
      <c r="P35" s="17"/>
      <c r="Q35" s="17"/>
      <c r="R35" s="20"/>
    </row>
    <row r="36" ht="14.25">
      <c r="G36" s="2">
        <f>$B$3</f>
        <v>6</v>
      </c>
    </row>
    <row r="37" ht="14.25">
      <c r="G37" s="1">
        <f>$B$4</f>
        <v>10</v>
      </c>
    </row>
    <row r="38" spans="8:18" ht="14.25">
      <c r="H38" t="str">
        <f>A3</f>
        <v>schwarz</v>
      </c>
      <c r="I38" s="2">
        <f>$B$3</f>
        <v>6</v>
      </c>
      <c r="K38" s="2">
        <f>E32*G36*I38</f>
        <v>216</v>
      </c>
      <c r="M38" s="17" t="s">
        <v>3</v>
      </c>
      <c r="N38" s="2">
        <f>K38/L39</f>
        <v>27</v>
      </c>
      <c r="O38" s="17" t="s">
        <v>3</v>
      </c>
      <c r="P38" s="17">
        <f>N38/N39</f>
        <v>0.216</v>
      </c>
      <c r="Q38" s="17" t="s">
        <v>3</v>
      </c>
      <c r="R38" s="21" t="str">
        <f>ROUND(P38*100,2)&amp;"%"</f>
        <v>21,6%</v>
      </c>
    </row>
    <row r="39" spans="9:18" ht="14.25">
      <c r="I39" s="1">
        <f>$B$4</f>
        <v>10</v>
      </c>
      <c r="K39" s="1">
        <f>K35</f>
        <v>1000</v>
      </c>
      <c r="L39">
        <f>_XLL.GGT(K38,K39)</f>
        <v>8</v>
      </c>
      <c r="M39" s="17"/>
      <c r="N39" s="1">
        <f>K39/L39</f>
        <v>125</v>
      </c>
      <c r="O39" s="17"/>
      <c r="P39" s="17"/>
      <c r="Q39" s="17"/>
      <c r="R39" s="21"/>
    </row>
    <row r="41" spans="4:16" ht="14.25">
      <c r="D41" s="6" t="s">
        <v>7</v>
      </c>
      <c r="P41">
        <f>SUM(P9:P39)</f>
        <v>1</v>
      </c>
    </row>
    <row r="42" ht="14.25">
      <c r="D42" t="s">
        <v>5</v>
      </c>
    </row>
    <row r="43" ht="14.25">
      <c r="D43" t="s">
        <v>6</v>
      </c>
    </row>
    <row r="45" spans="6:15" ht="14.25">
      <c r="F45" s="13">
        <f>P10</f>
        <v>0.064</v>
      </c>
      <c r="G45" s="14" t="str">
        <f>"3 mal "&amp;A2</f>
        <v>3 mal rot</v>
      </c>
      <c r="H45" s="14"/>
      <c r="J45" s="9">
        <f>P22+P30+P34</f>
        <v>0.43199999999999994</v>
      </c>
      <c r="K45" s="9"/>
      <c r="M45" s="10" t="str">
        <f>"1 mal "&amp;A2</f>
        <v>1 mal rot</v>
      </c>
      <c r="N45" s="10"/>
      <c r="O45" s="10"/>
    </row>
    <row r="46" spans="6:15" ht="14.25">
      <c r="F46" s="13"/>
      <c r="G46" s="14"/>
      <c r="H46" s="14"/>
      <c r="J46" s="9"/>
      <c r="K46" s="9"/>
      <c r="M46" s="10"/>
      <c r="N46" s="10"/>
      <c r="O46" s="10"/>
    </row>
    <row r="48" spans="6:15" ht="14.25">
      <c r="F48" s="15">
        <f>P14+P18+P26</f>
        <v>0.28800000000000003</v>
      </c>
      <c r="G48" s="16" t="str">
        <f>"2 mal "&amp;A2</f>
        <v>2 mal rot</v>
      </c>
      <c r="H48" s="16"/>
      <c r="J48" s="11">
        <f>P38</f>
        <v>0.216</v>
      </c>
      <c r="K48" s="11"/>
      <c r="L48" s="12" t="str">
        <f>"0 mal "&amp;A2</f>
        <v>0 mal rot</v>
      </c>
      <c r="M48" s="12"/>
      <c r="N48" s="12"/>
      <c r="O48" s="12"/>
    </row>
    <row r="49" spans="6:15" ht="14.25">
      <c r="F49" s="15"/>
      <c r="G49" s="16"/>
      <c r="H49" s="16"/>
      <c r="J49" s="11"/>
      <c r="K49" s="11"/>
      <c r="L49" s="12"/>
      <c r="M49" s="12"/>
      <c r="N49" s="12"/>
      <c r="O49" s="12"/>
    </row>
  </sheetData>
  <sheetProtection/>
  <mergeCells count="49">
    <mergeCell ref="A1:B1"/>
    <mergeCell ref="M34:M35"/>
    <mergeCell ref="O34:O35"/>
    <mergeCell ref="P34:P35"/>
    <mergeCell ref="Q34:Q35"/>
    <mergeCell ref="M26:M27"/>
    <mergeCell ref="O26:O27"/>
    <mergeCell ref="P26:P27"/>
    <mergeCell ref="Q26:Q27"/>
    <mergeCell ref="R34:R35"/>
    <mergeCell ref="M38:M39"/>
    <mergeCell ref="O38:O39"/>
    <mergeCell ref="P38:P39"/>
    <mergeCell ref="Q38:Q39"/>
    <mergeCell ref="R38:R39"/>
    <mergeCell ref="R26:R27"/>
    <mergeCell ref="M30:M31"/>
    <mergeCell ref="O30:O31"/>
    <mergeCell ref="P30:P31"/>
    <mergeCell ref="Q30:Q31"/>
    <mergeCell ref="R30:R31"/>
    <mergeCell ref="R22:R23"/>
    <mergeCell ref="M18:M19"/>
    <mergeCell ref="O18:O19"/>
    <mergeCell ref="P18:P19"/>
    <mergeCell ref="Q18:Q19"/>
    <mergeCell ref="R18:R19"/>
    <mergeCell ref="G45:H46"/>
    <mergeCell ref="G48:H49"/>
    <mergeCell ref="M22:M23"/>
    <mergeCell ref="O22:O23"/>
    <mergeCell ref="P22:P23"/>
    <mergeCell ref="Q22:Q23"/>
    <mergeCell ref="P14:P15"/>
    <mergeCell ref="Q14:Q15"/>
    <mergeCell ref="R14:R15"/>
    <mergeCell ref="F48:F49"/>
    <mergeCell ref="M10:M11"/>
    <mergeCell ref="O10:O11"/>
    <mergeCell ref="P10:P11"/>
    <mergeCell ref="Q10:Q11"/>
    <mergeCell ref="R10:R11"/>
    <mergeCell ref="F45:F46"/>
    <mergeCell ref="J45:K46"/>
    <mergeCell ref="M45:O46"/>
    <mergeCell ref="J48:K49"/>
    <mergeCell ref="L48:O49"/>
    <mergeCell ref="M14:M15"/>
    <mergeCell ref="O14:O1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Müller</dc:creator>
  <cp:keywords/>
  <dc:description/>
  <cp:lastModifiedBy>Stefan Müller</cp:lastModifiedBy>
  <cp:lastPrinted>2016-11-17T18:23:44Z</cp:lastPrinted>
  <dcterms:created xsi:type="dcterms:W3CDTF">2016-11-07T17:40:43Z</dcterms:created>
  <dcterms:modified xsi:type="dcterms:W3CDTF">2016-11-25T16:59:29Z</dcterms:modified>
  <cp:category/>
  <cp:version/>
  <cp:contentType/>
  <cp:contentStatus/>
</cp:coreProperties>
</file>