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Arbeitsblatt" sheetId="1" r:id="rId1"/>
    <sheet name="Daten1" sheetId="2" r:id="rId2"/>
  </sheets>
  <definedNames>
    <definedName name="_xlnm.Print_Area" localSheetId="0">Arbeitsblatt!$A$1:$U$105</definedName>
  </definedNames>
  <calcPr calcId="162913"/>
</workbook>
</file>

<file path=xl/calcChain.xml><?xml version="1.0" encoding="utf-8"?>
<calcChain xmlns="http://schemas.openxmlformats.org/spreadsheetml/2006/main">
  <c r="H25" i="2" l="1"/>
  <c r="J25" i="2" s="1"/>
  <c r="L25" i="2" s="1"/>
  <c r="G25" i="2"/>
  <c r="I25" i="2" s="1"/>
  <c r="F25" i="2"/>
  <c r="E25" i="2"/>
  <c r="B25" i="2"/>
  <c r="H24" i="2"/>
  <c r="J24" i="2" s="1"/>
  <c r="L24" i="2" s="1"/>
  <c r="P24" i="2" s="1"/>
  <c r="O24" i="2" s="1"/>
  <c r="G24" i="2"/>
  <c r="I24" i="2" s="1"/>
  <c r="C24" i="2" s="1"/>
  <c r="F24" i="2"/>
  <c r="E24" i="2"/>
  <c r="B24" i="2"/>
  <c r="H23" i="2"/>
  <c r="J23" i="2" s="1"/>
  <c r="L23" i="2" s="1"/>
  <c r="P23" i="2" s="1"/>
  <c r="O23" i="2" s="1"/>
  <c r="G23" i="2"/>
  <c r="I23" i="2" s="1"/>
  <c r="F23" i="2"/>
  <c r="E23" i="2"/>
  <c r="B23" i="2"/>
  <c r="H22" i="2"/>
  <c r="J22" i="2" s="1"/>
  <c r="L22" i="2" s="1"/>
  <c r="P22" i="2" s="1"/>
  <c r="O22" i="2" s="1"/>
  <c r="G22" i="2"/>
  <c r="I22" i="2" s="1"/>
  <c r="F22" i="2"/>
  <c r="E22" i="2"/>
  <c r="B22" i="2"/>
  <c r="I21" i="2"/>
  <c r="H21" i="2"/>
  <c r="J21" i="2" s="1"/>
  <c r="L21" i="2" s="1"/>
  <c r="G21" i="2"/>
  <c r="F21" i="2"/>
  <c r="E21" i="2"/>
  <c r="B21" i="2"/>
  <c r="H20" i="2"/>
  <c r="J20" i="2" s="1"/>
  <c r="L20" i="2" s="1"/>
  <c r="G20" i="2"/>
  <c r="I20" i="2" s="1"/>
  <c r="F20" i="2"/>
  <c r="E20" i="2"/>
  <c r="B20" i="2"/>
  <c r="H19" i="2"/>
  <c r="J19" i="2" s="1"/>
  <c r="L19" i="2" s="1"/>
  <c r="P19" i="2" s="1"/>
  <c r="O19" i="2" s="1"/>
  <c r="G19" i="2"/>
  <c r="I19" i="2" s="1"/>
  <c r="K19" i="2" s="1"/>
  <c r="F19" i="2"/>
  <c r="E19" i="2"/>
  <c r="B19" i="2"/>
  <c r="H18" i="2"/>
  <c r="J18" i="2" s="1"/>
  <c r="L18" i="2" s="1"/>
  <c r="P18" i="2" s="1"/>
  <c r="O18" i="2" s="1"/>
  <c r="G18" i="2"/>
  <c r="I18" i="2" s="1"/>
  <c r="F18" i="2"/>
  <c r="E18" i="2"/>
  <c r="B18" i="2"/>
  <c r="I17" i="2"/>
  <c r="H17" i="2"/>
  <c r="J17" i="2" s="1"/>
  <c r="L17" i="2" s="1"/>
  <c r="G17" i="2"/>
  <c r="F17" i="2"/>
  <c r="E17" i="2"/>
  <c r="B17" i="2"/>
  <c r="H16" i="2"/>
  <c r="J16" i="2" s="1"/>
  <c r="L16" i="2" s="1"/>
  <c r="G16" i="2"/>
  <c r="I16" i="2" s="1"/>
  <c r="F16" i="2"/>
  <c r="E16" i="2"/>
  <c r="B16" i="2"/>
  <c r="H15" i="2"/>
  <c r="J15" i="2" s="1"/>
  <c r="L15" i="2" s="1"/>
  <c r="G15" i="2"/>
  <c r="I15" i="2" s="1"/>
  <c r="K15" i="2" s="1"/>
  <c r="F15" i="2"/>
  <c r="E15" i="2"/>
  <c r="B15" i="2"/>
  <c r="H14" i="2"/>
  <c r="J14" i="2" s="1"/>
  <c r="L14" i="2" s="1"/>
  <c r="P14" i="2" s="1"/>
  <c r="O14" i="2" s="1"/>
  <c r="G14" i="2"/>
  <c r="I14" i="2" s="1"/>
  <c r="K14" i="2" s="1"/>
  <c r="F14" i="2"/>
  <c r="E14" i="2"/>
  <c r="B14" i="2"/>
  <c r="J13" i="2"/>
  <c r="L13" i="2" s="1"/>
  <c r="H13" i="2"/>
  <c r="G13" i="2"/>
  <c r="I13" i="2" s="1"/>
  <c r="F13" i="2"/>
  <c r="E13" i="2"/>
  <c r="B13" i="2"/>
  <c r="I12" i="2"/>
  <c r="H12" i="2"/>
  <c r="J12" i="2" s="1"/>
  <c r="S12" i="2" s="1"/>
  <c r="G12" i="2"/>
  <c r="F12" i="2"/>
  <c r="E12" i="2"/>
  <c r="B12" i="2"/>
  <c r="H11" i="2"/>
  <c r="J11" i="2" s="1"/>
  <c r="L11" i="2" s="1"/>
  <c r="G11" i="2"/>
  <c r="I11" i="2" s="1"/>
  <c r="F11" i="2"/>
  <c r="E11" i="2"/>
  <c r="B11" i="2"/>
  <c r="H10" i="2"/>
  <c r="J10" i="2" s="1"/>
  <c r="L10" i="2" s="1"/>
  <c r="P10" i="2" s="1"/>
  <c r="O10" i="2" s="1"/>
  <c r="G10" i="2"/>
  <c r="I10" i="2" s="1"/>
  <c r="F10" i="2"/>
  <c r="E10" i="2"/>
  <c r="B10" i="2"/>
  <c r="J9" i="2"/>
  <c r="L9" i="2" s="1"/>
  <c r="H9" i="2"/>
  <c r="G9" i="2"/>
  <c r="I9" i="2" s="1"/>
  <c r="T9" i="2" s="1"/>
  <c r="F9" i="2"/>
  <c r="E9" i="2"/>
  <c r="B9" i="2"/>
  <c r="I8" i="2"/>
  <c r="H8" i="2"/>
  <c r="J8" i="2" s="1"/>
  <c r="G8" i="2"/>
  <c r="F8" i="2"/>
  <c r="E8" i="2"/>
  <c r="B8" i="2"/>
  <c r="H7" i="2"/>
  <c r="J7" i="2" s="1"/>
  <c r="L7" i="2" s="1"/>
  <c r="P7" i="2" s="1"/>
  <c r="O7" i="2" s="1"/>
  <c r="G7" i="2"/>
  <c r="I7" i="2" s="1"/>
  <c r="K7" i="2" s="1"/>
  <c r="F7" i="2"/>
  <c r="E7" i="2"/>
  <c r="B7" i="2"/>
  <c r="H6" i="2"/>
  <c r="J6" i="2" s="1"/>
  <c r="L6" i="2" s="1"/>
  <c r="P6" i="2" s="1"/>
  <c r="O6" i="2" s="1"/>
  <c r="G6" i="2"/>
  <c r="I6" i="2" s="1"/>
  <c r="K6" i="2" s="1"/>
  <c r="F6" i="2"/>
  <c r="E6" i="2"/>
  <c r="B6" i="2"/>
  <c r="J5" i="2"/>
  <c r="L5" i="2" s="1"/>
  <c r="H5" i="2"/>
  <c r="G5" i="2"/>
  <c r="I5" i="2" s="1"/>
  <c r="F5" i="2"/>
  <c r="E5" i="2"/>
  <c r="P5" i="2" s="1"/>
  <c r="O5" i="2" s="1"/>
  <c r="B5" i="2"/>
  <c r="A5" i="2" s="1"/>
  <c r="I4" i="2"/>
  <c r="H4" i="2"/>
  <c r="J4" i="2" s="1"/>
  <c r="S4" i="2" s="1"/>
  <c r="G4" i="2"/>
  <c r="F4" i="2"/>
  <c r="E4" i="2"/>
  <c r="B4" i="2"/>
  <c r="A4" i="2" s="1"/>
  <c r="H3" i="2"/>
  <c r="J3" i="2" s="1"/>
  <c r="L3" i="2" s="1"/>
  <c r="P3" i="2" s="1"/>
  <c r="O3" i="2" s="1"/>
  <c r="G3" i="2"/>
  <c r="I3" i="2" s="1"/>
  <c r="F3" i="2"/>
  <c r="E3" i="2"/>
  <c r="B3" i="2"/>
  <c r="J2" i="2"/>
  <c r="L2" i="2" s="1"/>
  <c r="P2" i="2" s="1"/>
  <c r="O2" i="2" s="1"/>
  <c r="U2" i="2" s="1"/>
  <c r="H2" i="2"/>
  <c r="G2" i="2"/>
  <c r="I2" i="2" s="1"/>
  <c r="F2" i="2"/>
  <c r="E2" i="2"/>
  <c r="B2" i="2"/>
  <c r="C1" i="2"/>
  <c r="U24" i="2" l="1"/>
  <c r="A14" i="2"/>
  <c r="P17" i="2"/>
  <c r="O17" i="2" s="1"/>
  <c r="A6" i="2"/>
  <c r="T18" i="2"/>
  <c r="N19" i="2"/>
  <c r="A10" i="2"/>
  <c r="T2" i="2"/>
  <c r="P9" i="2"/>
  <c r="O9" i="2" s="1"/>
  <c r="P11" i="2"/>
  <c r="O11" i="2" s="1"/>
  <c r="N6" i="2"/>
  <c r="A21" i="2"/>
  <c r="T10" i="2"/>
  <c r="P13" i="2"/>
  <c r="O13" i="2" s="1"/>
  <c r="N14" i="2"/>
  <c r="S19" i="2"/>
  <c r="T19" i="2"/>
  <c r="L8" i="2"/>
  <c r="P8" i="2" s="1"/>
  <c r="O8" i="2" s="1"/>
  <c r="S8" i="2"/>
  <c r="C8" i="2"/>
  <c r="Q6" i="2"/>
  <c r="M6" i="2"/>
  <c r="S11" i="2"/>
  <c r="U11" i="2"/>
  <c r="T11" i="2"/>
  <c r="C11" i="2"/>
  <c r="K11" i="2"/>
  <c r="N11" i="2" s="1"/>
  <c r="U13" i="2"/>
  <c r="C13" i="2"/>
  <c r="K13" i="2"/>
  <c r="T13" i="2"/>
  <c r="S13" i="2"/>
  <c r="Q14" i="2"/>
  <c r="M14" i="2"/>
  <c r="S3" i="2"/>
  <c r="U3" i="2"/>
  <c r="T3" i="2"/>
  <c r="C3" i="2"/>
  <c r="K3" i="2"/>
  <c r="N3" i="2" s="1"/>
  <c r="U5" i="2"/>
  <c r="C5" i="2"/>
  <c r="T5" i="2"/>
  <c r="K5" i="2"/>
  <c r="S5" i="2"/>
  <c r="T7" i="2"/>
  <c r="U10" i="2"/>
  <c r="A13" i="2"/>
  <c r="S14" i="2"/>
  <c r="C15" i="2"/>
  <c r="T16" i="2"/>
  <c r="K16" i="2"/>
  <c r="N16" i="2" s="1"/>
  <c r="S16" i="2"/>
  <c r="U17" i="2"/>
  <c r="C17" i="2"/>
  <c r="T17" i="2"/>
  <c r="K17" i="2"/>
  <c r="N17" i="2" s="1"/>
  <c r="T20" i="2"/>
  <c r="K20" i="2"/>
  <c r="S20" i="2"/>
  <c r="P21" i="2"/>
  <c r="O21" i="2" s="1"/>
  <c r="U21" i="2" s="1"/>
  <c r="C21" i="2"/>
  <c r="T21" i="2"/>
  <c r="K21" i="2"/>
  <c r="N21" i="2" s="1"/>
  <c r="S21" i="2"/>
  <c r="A22" i="2"/>
  <c r="U22" i="2"/>
  <c r="C22" i="2"/>
  <c r="T22" i="2"/>
  <c r="K22" i="2"/>
  <c r="N22" i="2" s="1"/>
  <c r="S22" i="2"/>
  <c r="S23" i="2"/>
  <c r="U23" i="2"/>
  <c r="C23" i="2"/>
  <c r="T23" i="2"/>
  <c r="P25" i="2"/>
  <c r="O25" i="2" s="1"/>
  <c r="U25" i="2" s="1"/>
  <c r="C25" i="2"/>
  <c r="T25" i="2"/>
  <c r="K25" i="2"/>
  <c r="N25" i="2" s="1"/>
  <c r="S25" i="2"/>
  <c r="A2" i="2"/>
  <c r="K2" i="2"/>
  <c r="N2" i="2" s="1"/>
  <c r="A3" i="2"/>
  <c r="L4" i="2"/>
  <c r="P4" i="2" s="1"/>
  <c r="O4" i="2" s="1"/>
  <c r="C6" i="2"/>
  <c r="T6" i="2"/>
  <c r="N7" i="2"/>
  <c r="S7" i="2"/>
  <c r="U7" i="2"/>
  <c r="T8" i="2"/>
  <c r="K8" i="2"/>
  <c r="N8" i="2" s="1"/>
  <c r="U8" i="2"/>
  <c r="K10" i="2"/>
  <c r="N10" i="2" s="1"/>
  <c r="A11" i="2"/>
  <c r="L12" i="2"/>
  <c r="P12" i="2" s="1"/>
  <c r="O12" i="2" s="1"/>
  <c r="U12" i="2" s="1"/>
  <c r="C14" i="2"/>
  <c r="T14" i="2"/>
  <c r="N15" i="2"/>
  <c r="S15" i="2"/>
  <c r="S17" i="2"/>
  <c r="K18" i="2"/>
  <c r="N18" i="2" s="1"/>
  <c r="U19" i="2"/>
  <c r="A23" i="2"/>
  <c r="C7" i="2"/>
  <c r="S10" i="2"/>
  <c r="C12" i="2"/>
  <c r="N13" i="2"/>
  <c r="U14" i="2"/>
  <c r="P15" i="2"/>
  <c r="O15" i="2" s="1"/>
  <c r="U15" i="2" s="1"/>
  <c r="A17" i="2"/>
  <c r="A18" i="2"/>
  <c r="U18" i="2"/>
  <c r="C18" i="2"/>
  <c r="A19" i="2"/>
  <c r="K23" i="2"/>
  <c r="N23" i="2" s="1"/>
  <c r="S6" i="2"/>
  <c r="U9" i="2"/>
  <c r="C9" i="2"/>
  <c r="A12" i="2"/>
  <c r="T15" i="2"/>
  <c r="S18" i="2"/>
  <c r="Q19" i="2"/>
  <c r="M19" i="2"/>
  <c r="N20" i="2"/>
  <c r="A16" i="2"/>
  <c r="A24" i="2"/>
  <c r="A20" i="2"/>
  <c r="A25" i="2"/>
  <c r="S2" i="2"/>
  <c r="C4" i="2"/>
  <c r="N5" i="2"/>
  <c r="U6" i="2"/>
  <c r="A8" i="2"/>
  <c r="A9" i="2"/>
  <c r="K9" i="2"/>
  <c r="N9" i="2" s="1"/>
  <c r="C2" i="2"/>
  <c r="T4" i="2"/>
  <c r="K4" i="2"/>
  <c r="N4" i="2" s="1"/>
  <c r="U4" i="2"/>
  <c r="A7" i="2"/>
  <c r="S9" i="2"/>
  <c r="C10" i="2"/>
  <c r="T12" i="2"/>
  <c r="K12" i="2"/>
  <c r="A15" i="2"/>
  <c r="C16" i="2"/>
  <c r="P16" i="2"/>
  <c r="O16" i="2" s="1"/>
  <c r="U16" i="2" s="1"/>
  <c r="C19" i="2"/>
  <c r="C20" i="2"/>
  <c r="P20" i="2"/>
  <c r="O20" i="2" s="1"/>
  <c r="U20" i="2" s="1"/>
  <c r="T24" i="2"/>
  <c r="S24" i="2"/>
  <c r="K24" i="2"/>
  <c r="N24" i="2" s="1"/>
  <c r="K104" i="1"/>
  <c r="A104" i="1"/>
  <c r="K98" i="1"/>
  <c r="A98" i="1"/>
  <c r="K92" i="1"/>
  <c r="A92" i="1"/>
  <c r="K86" i="1"/>
  <c r="A86" i="1"/>
  <c r="K80" i="1"/>
  <c r="A80" i="1"/>
  <c r="K74" i="1"/>
  <c r="A74" i="1"/>
  <c r="K68" i="1"/>
  <c r="A68" i="1"/>
  <c r="N12" i="2" l="1"/>
  <c r="Q25" i="2"/>
  <c r="M25" i="2"/>
  <c r="Q21" i="2"/>
  <c r="M21" i="2"/>
  <c r="Q24" i="2"/>
  <c r="M24" i="2"/>
  <c r="Q8" i="2"/>
  <c r="M8" i="2"/>
  <c r="M16" i="2"/>
  <c r="Q16" i="2"/>
  <c r="M11" i="2"/>
  <c r="Q11" i="2"/>
  <c r="M12" i="2"/>
  <c r="Q12" i="2"/>
  <c r="M17" i="2"/>
  <c r="Q17" i="2"/>
  <c r="Q10" i="2"/>
  <c r="M10" i="2"/>
  <c r="M9" i="2"/>
  <c r="Q9" i="2"/>
  <c r="M3" i="2"/>
  <c r="Q3" i="2"/>
  <c r="M4" i="2"/>
  <c r="Q4" i="2"/>
  <c r="Q20" i="2"/>
  <c r="M20" i="2"/>
  <c r="Q22" i="2"/>
  <c r="M22" i="2"/>
  <c r="Q5" i="2"/>
  <c r="M5" i="2"/>
  <c r="Q18" i="2"/>
  <c r="M18" i="2"/>
  <c r="Q7" i="2"/>
  <c r="M7" i="2"/>
  <c r="Q23" i="2"/>
  <c r="M23" i="2"/>
  <c r="Q13" i="2"/>
  <c r="M13" i="2"/>
  <c r="Q15" i="2"/>
  <c r="M15" i="2"/>
  <c r="Q2" i="2"/>
  <c r="M2" i="2"/>
  <c r="K58" i="1"/>
  <c r="K64" i="1" s="1"/>
  <c r="K70" i="1" s="1"/>
  <c r="K76" i="1" s="1"/>
  <c r="A58" i="1"/>
  <c r="A64" i="1" s="1"/>
  <c r="L52" i="1"/>
  <c r="B52" i="1"/>
  <c r="O9" i="1"/>
  <c r="E9" i="1"/>
  <c r="N12" i="1"/>
  <c r="N15" i="1" s="1"/>
  <c r="D12" i="1"/>
  <c r="E12" i="1" s="1"/>
  <c r="K53" i="1"/>
  <c r="K54" i="1" s="1"/>
  <c r="K55" i="1" s="1"/>
  <c r="K56" i="1" s="1"/>
  <c r="B58" i="1" l="1"/>
  <c r="L58" i="1"/>
  <c r="O12" i="1"/>
  <c r="D15" i="1"/>
  <c r="D18" i="1" s="1"/>
  <c r="D21" i="1" s="1"/>
  <c r="D24" i="1" s="1"/>
  <c r="D27" i="1" s="1"/>
  <c r="D30" i="1" s="1"/>
  <c r="D33" i="1" s="1"/>
  <c r="N18" i="1"/>
  <c r="O15" i="1"/>
  <c r="B64" i="1"/>
  <c r="A70" i="1"/>
  <c r="A65" i="1"/>
  <c r="K82" i="1"/>
  <c r="L76" i="1"/>
  <c r="K77" i="1"/>
  <c r="K78" i="1" s="1"/>
  <c r="K79" i="1" s="1"/>
  <c r="A59" i="1"/>
  <c r="A60" i="1" s="1"/>
  <c r="K59" i="1"/>
  <c r="K60" i="1" s="1"/>
  <c r="K61" i="1" s="1"/>
  <c r="K62" i="1" s="1"/>
  <c r="L70" i="1"/>
  <c r="K71" i="1"/>
  <c r="K72" i="1" s="1"/>
  <c r="K73" i="1" s="1"/>
  <c r="A66" i="1"/>
  <c r="L64" i="1"/>
  <c r="K65" i="1"/>
  <c r="K66" i="1" s="1"/>
  <c r="K67" i="1" s="1"/>
  <c r="M104" i="1" l="1"/>
  <c r="M68" i="1"/>
  <c r="M98" i="1"/>
  <c r="C92" i="1"/>
  <c r="E24" i="1"/>
  <c r="E18" i="1"/>
  <c r="E27" i="1"/>
  <c r="E21" i="1"/>
  <c r="E15" i="1"/>
  <c r="E33" i="1"/>
  <c r="E30" i="1"/>
  <c r="B70" i="1"/>
  <c r="A71" i="1"/>
  <c r="A72" i="1" s="1"/>
  <c r="A73" i="1" s="1"/>
  <c r="A76" i="1"/>
  <c r="L82" i="1"/>
  <c r="K88" i="1"/>
  <c r="K83" i="1"/>
  <c r="K84" i="1" s="1"/>
  <c r="K85" i="1" s="1"/>
  <c r="N21" i="1"/>
  <c r="O18" i="1"/>
  <c r="A67" i="1"/>
  <c r="A61" i="1"/>
  <c r="A62" i="1" s="1"/>
  <c r="C80" i="1" l="1"/>
  <c r="C104" i="1"/>
  <c r="C68" i="1"/>
  <c r="C98" i="1"/>
  <c r="M74" i="1"/>
  <c r="M92" i="1"/>
  <c r="C86" i="1"/>
  <c r="M86" i="1"/>
  <c r="M80" i="1"/>
  <c r="C62" i="1"/>
  <c r="C74" i="1"/>
  <c r="M62" i="1"/>
  <c r="M56" i="1"/>
  <c r="N24" i="1"/>
  <c r="O21" i="1"/>
  <c r="B76" i="1"/>
  <c r="A77" i="1"/>
  <c r="A78" i="1" s="1"/>
  <c r="A79" i="1" s="1"/>
  <c r="A82" i="1"/>
  <c r="K94" i="1"/>
  <c r="L88" i="1"/>
  <c r="K89" i="1"/>
  <c r="K90" i="1" s="1"/>
  <c r="K91" i="1" s="1"/>
  <c r="K100" i="1" l="1"/>
  <c r="L94" i="1"/>
  <c r="K95" i="1"/>
  <c r="K96" i="1" s="1"/>
  <c r="K97" i="1" s="1"/>
  <c r="A83" i="1"/>
  <c r="A84" i="1" s="1"/>
  <c r="A85" i="1" s="1"/>
  <c r="A88" i="1"/>
  <c r="B82" i="1"/>
  <c r="N27" i="1"/>
  <c r="O24" i="1"/>
  <c r="A53" i="1"/>
  <c r="A54" i="1" s="1"/>
  <c r="A55" i="1" s="1"/>
  <c r="A56" i="1" s="1"/>
  <c r="C56" i="1" s="1"/>
  <c r="N30" i="1" l="1"/>
  <c r="O27" i="1"/>
  <c r="B88" i="1"/>
  <c r="A89" i="1"/>
  <c r="A90" i="1" s="1"/>
  <c r="A91" i="1" s="1"/>
  <c r="A94" i="1"/>
  <c r="L100" i="1"/>
  <c r="K101" i="1"/>
  <c r="K102" i="1" s="1"/>
  <c r="K103" i="1" s="1"/>
  <c r="B94" i="1" l="1"/>
  <c r="A100" i="1"/>
  <c r="A95" i="1"/>
  <c r="A96" i="1" s="1"/>
  <c r="A97" i="1" s="1"/>
  <c r="N33" i="1"/>
  <c r="P33" i="1" s="1"/>
  <c r="O30" i="1"/>
  <c r="C100" i="1"/>
  <c r="C94" i="1"/>
  <c r="C89" i="1"/>
  <c r="C88" i="1"/>
  <c r="C83" i="1"/>
  <c r="C82" i="1"/>
  <c r="C76" i="1"/>
  <c r="C77" i="1"/>
  <c r="C71" i="1"/>
  <c r="C70" i="1"/>
  <c r="C64" i="1"/>
  <c r="C65" i="1"/>
  <c r="C59" i="1"/>
  <c r="C58" i="1"/>
  <c r="C53" i="1"/>
  <c r="C52" i="1"/>
  <c r="M53" i="1"/>
  <c r="M52" i="1"/>
  <c r="M59" i="1"/>
  <c r="M58" i="1"/>
  <c r="M65" i="1"/>
  <c r="M64" i="1"/>
  <c r="M71" i="1"/>
  <c r="M70" i="1"/>
  <c r="M77" i="1"/>
  <c r="M76" i="1"/>
  <c r="M83" i="1"/>
  <c r="M82" i="1"/>
  <c r="M89" i="1"/>
  <c r="M88" i="1"/>
  <c r="M95" i="1"/>
  <c r="M94" i="1"/>
  <c r="M100" i="1"/>
  <c r="M101" i="1"/>
  <c r="F33" i="1"/>
  <c r="F30" i="1"/>
  <c r="P30" i="1"/>
  <c r="F27" i="1"/>
  <c r="P27" i="1"/>
  <c r="F24" i="1"/>
  <c r="P24" i="1"/>
  <c r="F21" i="1"/>
  <c r="P21" i="1"/>
  <c r="F18" i="1"/>
  <c r="P18" i="1"/>
  <c r="F15" i="1"/>
  <c r="P15" i="1"/>
  <c r="P12" i="1"/>
  <c r="P9" i="1"/>
  <c r="F12" i="1"/>
  <c r="F9" i="1"/>
  <c r="C96" i="1" l="1"/>
  <c r="O33" i="1"/>
  <c r="C90" i="1"/>
  <c r="C95" i="1"/>
  <c r="A101" i="1"/>
  <c r="B100" i="1"/>
  <c r="C66" i="1"/>
  <c r="C72" i="1"/>
  <c r="C84" i="1"/>
  <c r="C78" i="1"/>
  <c r="C60" i="1"/>
  <c r="M72" i="1"/>
  <c r="M60" i="1"/>
  <c r="C54" i="1"/>
  <c r="M54" i="1"/>
  <c r="M66" i="1"/>
  <c r="M78" i="1"/>
  <c r="M90" i="1"/>
  <c r="M84" i="1"/>
  <c r="M102" i="1"/>
  <c r="M96" i="1"/>
  <c r="C67" i="1" l="1"/>
  <c r="A102" i="1"/>
  <c r="C101" i="1"/>
  <c r="C97" i="1"/>
  <c r="C91" i="1"/>
  <c r="C85" i="1"/>
  <c r="C79" i="1"/>
  <c r="C61" i="1"/>
  <c r="C73" i="1"/>
  <c r="M61" i="1"/>
  <c r="M79" i="1"/>
  <c r="M55" i="1"/>
  <c r="C55" i="1"/>
  <c r="M73" i="1"/>
  <c r="M91" i="1"/>
  <c r="M67" i="1"/>
  <c r="M85" i="1"/>
  <c r="M103" i="1"/>
  <c r="M97" i="1"/>
  <c r="A103" i="1" l="1"/>
  <c r="C103" i="1" s="1"/>
  <c r="C102" i="1"/>
</calcChain>
</file>

<file path=xl/sharedStrings.xml><?xml version="1.0" encoding="utf-8"?>
<sst xmlns="http://schemas.openxmlformats.org/spreadsheetml/2006/main" count="62" uniqueCount="16">
  <si>
    <t>Lösung:</t>
  </si>
  <si>
    <t>Für neue Zufallswerte</t>
  </si>
  <si>
    <t>F9 drücken</t>
  </si>
  <si>
    <t>Lsg 1</t>
  </si>
  <si>
    <t>Lsg 2</t>
  </si>
  <si>
    <t>Lsg 3</t>
  </si>
  <si>
    <t>Lsg 4</t>
  </si>
  <si>
    <t>Lsg 5</t>
  </si>
  <si>
    <t>www.schlauistwow.de</t>
  </si>
  <si>
    <t>Aufgabe:</t>
  </si>
  <si>
    <t xml:space="preserve">Ein Erklärvideo zum Thema findest du unter dem folgenden Link. </t>
  </si>
  <si>
    <t>Quadratische Funktionen: Scheitelpunktform in Normalform umformen</t>
  </si>
  <si>
    <t xml:space="preserve">Gegeben ist eine quadratische Funktion in Scheitelpunktform. </t>
  </si>
  <si>
    <t xml:space="preserve">Forme sie in Normalform um. </t>
  </si>
  <si>
    <t>Ausmultiplizieren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</si>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</sst>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3" fillId="0" borderId="0" xfId="0" applyFont="1"/>
    <xf numFmtId="0" fontId="5" fillId="0" borderId="0" xfId="0" applyFont="1"/>
    <xf numFmtId="0" fontId="1" fillId="0" borderId="0" xfId="0" applyFont="1" applyBorder="1"/>
    <xf numFmtId="0" fontId="6" fillId="0" borderId="0" xfId="0" applyFont="1"/>
    <xf numFmtId="0" fontId="6" fillId="0" borderId="0" xfId="0" applyFont="1" applyBorder="1"/>
    <xf numFmtId="0" fontId="0" fillId="0" borderId="2" xfId="0" applyBorder="1"/>
    <xf numFmtId="0" fontId="7" fillId="0" borderId="2" xfId="0" applyFont="1" applyBorder="1"/>
    <xf numFmtId="0" fontId="0" fillId="0" borderId="2" xfId="0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 applyBorder="1"/>
    <xf numFmtId="0" fontId="0" fillId="4" borderId="0" xfId="0" applyFill="1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175260</xdr:colOff>
      <xdr:row>43</xdr:row>
      <xdr:rowOff>22860</xdr:rowOff>
    </xdr:from>
    <xdr:to>
      <xdr:col>20</xdr:col>
      <xdr:colOff>152400</xdr:colOff>
      <xdr:row>49</xdr:row>
      <xdr:rowOff>175260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5840" y="8343900"/>
          <a:ext cx="1341120" cy="1341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showWhiteSpace="0" view="pageLayout" topLeftCell="A36" zoomScaleNormal="100" workbookViewId="0">
      <selection activeCell="O42" sqref="O42"/>
    </sheetView>
  </sheetViews>
  <sheetFormatPr baseColWidth="10" defaultRowHeight="13.2" x14ac:dyDescent="0.25"/>
  <cols>
    <col min="1" max="1" width="2.44140625" customWidth="1"/>
    <col min="2" max="2" width="3.88671875" customWidth="1"/>
    <col min="3" max="3" width="6" customWidth="1"/>
    <col min="4" max="4" width="2.109375" customWidth="1"/>
    <col min="5" max="5" width="8.109375" customWidth="1"/>
    <col min="6" max="6" width="2.109375" bestFit="1" customWidth="1"/>
    <col min="7" max="7" width="8.109375" customWidth="1"/>
    <col min="8" max="8" width="2.109375" bestFit="1" customWidth="1"/>
    <col min="9" max="9" width="7.33203125" customWidth="1"/>
    <col min="10" max="10" width="5" customWidth="1"/>
    <col min="11" max="11" width="1.44140625" customWidth="1"/>
    <col min="12" max="12" width="3" customWidth="1"/>
    <col min="13" max="13" width="4.6640625" customWidth="1"/>
    <col min="14" max="14" width="2" customWidth="1"/>
    <col min="15" max="15" width="6" customWidth="1"/>
    <col min="16" max="16" width="2.109375" bestFit="1" customWidth="1"/>
    <col min="17" max="17" width="5" customWidth="1"/>
    <col min="18" max="18" width="2.109375" bestFit="1" customWidth="1"/>
    <col min="19" max="19" width="7.109375" customWidth="1"/>
    <col min="20" max="20" width="5.33203125" customWidth="1"/>
    <col min="21" max="21" width="2.6640625" customWidth="1"/>
  </cols>
  <sheetData>
    <row r="1" spans="1:24" ht="22.2" customHeight="1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4" s="1" customFormat="1" ht="15" x14ac:dyDescent="0.25"/>
    <row r="3" spans="1:24" s="1" customFormat="1" ht="15.6" x14ac:dyDescent="0.3">
      <c r="A3" s="4" t="s">
        <v>9</v>
      </c>
      <c r="J3" s="5"/>
      <c r="K3" s="5"/>
      <c r="L3" s="4"/>
    </row>
    <row r="4" spans="1:24" s="1" customFormat="1" ht="15.6" x14ac:dyDescent="0.3">
      <c r="B4"/>
      <c r="J4" s="5"/>
      <c r="K4" s="5"/>
      <c r="L4" s="4"/>
    </row>
    <row r="5" spans="1:24" s="1" customFormat="1" ht="15.6" x14ac:dyDescent="0.3">
      <c r="B5" s="1" t="s">
        <v>12</v>
      </c>
      <c r="J5" s="5"/>
      <c r="K5" s="5"/>
      <c r="W5" s="20" t="s">
        <v>1</v>
      </c>
      <c r="X5" s="20"/>
    </row>
    <row r="6" spans="1:24" s="1" customFormat="1" ht="15.6" x14ac:dyDescent="0.3">
      <c r="B6" s="1" t="s">
        <v>13</v>
      </c>
      <c r="W6" s="20" t="s">
        <v>2</v>
      </c>
      <c r="X6" s="20"/>
    </row>
    <row r="7" spans="1:24" s="1" customFormat="1" ht="15" x14ac:dyDescent="0.25"/>
    <row r="8" spans="1:24" s="1" customFormat="1" ht="15" x14ac:dyDescent="0.25">
      <c r="J8" s="5"/>
      <c r="K8" s="7">
        <v>2</v>
      </c>
      <c r="N8" s="17"/>
    </row>
    <row r="9" spans="1:24" s="1" customFormat="1" ht="15" x14ac:dyDescent="0.25">
      <c r="A9" s="6"/>
      <c r="D9" s="17">
        <v>1</v>
      </c>
      <c r="E9" s="1" t="str">
        <f>CHAR(D9+96)&amp;")"</f>
        <v>a)</v>
      </c>
      <c r="F9" s="1" t="str">
        <f ca="1">VLOOKUP(D9,Daten1!$A$2:$V$25,4,FALSE)&amp;" "&amp;VLOOKUP(D9,Daten1!$A$2:$V$25,3,FALSE)</f>
        <v xml:space="preserve"> f(x) = (x - 3)² - 4</v>
      </c>
      <c r="J9" s="5"/>
      <c r="K9" s="5"/>
      <c r="N9" s="17">
        <v>2</v>
      </c>
      <c r="O9" s="1" t="str">
        <f>CHAR(N9+96)&amp;")"</f>
        <v>b)</v>
      </c>
      <c r="P9" s="1" t="str">
        <f ca="1">VLOOKUP(N9,Daten1!$A$2:$V$25,4,FALSE)&amp;" "&amp;VLOOKUP(N9,Daten1!$A$2:$V$25,3,FALSE)</f>
        <v xml:space="preserve"> f(x) = (x - 2)² - 5</v>
      </c>
    </row>
    <row r="10" spans="1:24" s="1" customFormat="1" ht="15" x14ac:dyDescent="0.25">
      <c r="A10" s="6"/>
      <c r="D10" s="17"/>
      <c r="J10" s="5"/>
      <c r="K10" s="5"/>
      <c r="N10" s="17"/>
    </row>
    <row r="11" spans="1:24" s="1" customFormat="1" ht="15" x14ac:dyDescent="0.25">
      <c r="A11" s="6"/>
      <c r="D11" s="17"/>
      <c r="J11" s="5"/>
      <c r="K11" s="5"/>
      <c r="N11" s="17"/>
    </row>
    <row r="12" spans="1:24" s="1" customFormat="1" ht="15" x14ac:dyDescent="0.25">
      <c r="A12" s="6"/>
      <c r="D12" s="17">
        <f>D9+2</f>
        <v>3</v>
      </c>
      <c r="E12" s="1" t="str">
        <f>CHAR(D12+96)&amp;")"</f>
        <v>c)</v>
      </c>
      <c r="F12" s="1" t="str">
        <f ca="1">VLOOKUP(D12,Daten1!$A$2:$V$25,4,FALSE)&amp;" "&amp;VLOOKUP(D12,Daten1!$A$2:$V$25,3,FALSE)</f>
        <v xml:space="preserve"> f(x) = (x - 4)² - 3</v>
      </c>
      <c r="J12" s="5"/>
      <c r="K12" s="5"/>
      <c r="N12" s="17">
        <f>N9+2</f>
        <v>4</v>
      </c>
      <c r="O12" s="1" t="str">
        <f>CHAR(N12+96)&amp;")"</f>
        <v>d)</v>
      </c>
      <c r="P12" s="1" t="str">
        <f ca="1">VLOOKUP(N12,Daten1!$A$2:$V$25,4,FALSE)&amp;" "&amp;VLOOKUP(N12,Daten1!$A$2:$V$25,3,FALSE)</f>
        <v xml:space="preserve"> f(x) = (x - 4)² + 3</v>
      </c>
    </row>
    <row r="13" spans="1:24" s="1" customFormat="1" ht="15" x14ac:dyDescent="0.25">
      <c r="A13" s="6"/>
      <c r="D13" s="17"/>
      <c r="J13" s="5"/>
      <c r="K13" s="5"/>
      <c r="N13" s="17"/>
    </row>
    <row r="14" spans="1:24" s="1" customFormat="1" ht="15" x14ac:dyDescent="0.25">
      <c r="A14" s="6"/>
      <c r="D14" s="17"/>
      <c r="J14" s="5"/>
      <c r="K14" s="5"/>
      <c r="N14" s="17"/>
    </row>
    <row r="15" spans="1:24" s="1" customFormat="1" ht="15" x14ac:dyDescent="0.25">
      <c r="A15" s="6"/>
      <c r="D15" s="17">
        <f>D12+2</f>
        <v>5</v>
      </c>
      <c r="E15" s="1" t="str">
        <f>CHAR(D15+96)&amp;")"</f>
        <v>e)</v>
      </c>
      <c r="F15" s="1" t="str">
        <f ca="1">VLOOKUP(D15,Daten1!$A$2:$V$25,4,FALSE)&amp;" "&amp;VLOOKUP(D15,Daten1!$A$2:$V$25,3,FALSE)</f>
        <v xml:space="preserve"> f(x) = (x - 3)² - 3</v>
      </c>
      <c r="J15" s="5"/>
      <c r="K15" s="5"/>
      <c r="N15" s="17">
        <f>N12+2</f>
        <v>6</v>
      </c>
      <c r="O15" s="1" t="str">
        <f>CHAR(N15+96)&amp;")"</f>
        <v>f)</v>
      </c>
      <c r="P15" s="1" t="str">
        <f ca="1">VLOOKUP(N15,Daten1!$A$2:$V$25,4,FALSE)&amp;" "&amp;VLOOKUP(N15,Daten1!$A$2:$V$25,3,FALSE)</f>
        <v xml:space="preserve"> f(x) = (x - 3)² - 3</v>
      </c>
    </row>
    <row r="16" spans="1:24" s="1" customFormat="1" ht="15" x14ac:dyDescent="0.25">
      <c r="A16" s="6"/>
      <c r="D16" s="17"/>
      <c r="J16" s="5"/>
      <c r="K16" s="5"/>
      <c r="N16" s="17"/>
    </row>
    <row r="17" spans="1:16" s="1" customFormat="1" ht="15" x14ac:dyDescent="0.25">
      <c r="A17" s="6"/>
      <c r="D17" s="17"/>
      <c r="J17" s="5"/>
      <c r="K17" s="5"/>
      <c r="N17" s="17"/>
    </row>
    <row r="18" spans="1:16" s="1" customFormat="1" ht="15" x14ac:dyDescent="0.25">
      <c r="A18" s="6"/>
      <c r="D18" s="17">
        <f>D15+2</f>
        <v>7</v>
      </c>
      <c r="E18" s="1" t="str">
        <f>CHAR(D18+96)&amp;")"</f>
        <v>g)</v>
      </c>
      <c r="F18" s="1" t="str">
        <f ca="1">VLOOKUP(D18,Daten1!$A$2:$V$25,4,FALSE)&amp;" "&amp;VLOOKUP(D18,Daten1!$A$2:$V$25,3,FALSE)</f>
        <v xml:space="preserve"> f(x) = (x + 4)² - 5</v>
      </c>
      <c r="J18" s="5"/>
      <c r="K18" s="5"/>
      <c r="N18" s="17">
        <f>N15+2</f>
        <v>8</v>
      </c>
      <c r="O18" s="1" t="str">
        <f>CHAR(N18+96)&amp;")"</f>
        <v>h)</v>
      </c>
      <c r="P18" s="1" t="str">
        <f ca="1">VLOOKUP(N18,Daten1!$A$2:$V$25,4,FALSE)&amp;" "&amp;VLOOKUP(N18,Daten1!$A$2:$V$25,3,FALSE)</f>
        <v xml:space="preserve"> f(x) = (x - 4)² - 3</v>
      </c>
    </row>
    <row r="19" spans="1:16" s="1" customFormat="1" ht="15" x14ac:dyDescent="0.25">
      <c r="A19" s="6"/>
      <c r="D19" s="17"/>
      <c r="J19" s="5"/>
      <c r="K19" s="5"/>
      <c r="N19" s="17"/>
    </row>
    <row r="20" spans="1:16" s="1" customFormat="1" ht="15" x14ac:dyDescent="0.25">
      <c r="A20" s="6"/>
      <c r="D20" s="17"/>
      <c r="J20" s="5"/>
      <c r="K20" s="5"/>
      <c r="N20" s="17"/>
    </row>
    <row r="21" spans="1:16" s="1" customFormat="1" ht="15" x14ac:dyDescent="0.25">
      <c r="A21" s="6"/>
      <c r="D21" s="17">
        <f>D18+2</f>
        <v>9</v>
      </c>
      <c r="E21" s="1" t="str">
        <f>CHAR(D21+96)&amp;")"</f>
        <v>i)</v>
      </c>
      <c r="F21" s="1" t="str">
        <f ca="1">VLOOKUP(D21,Daten1!$A$2:$V$25,4,FALSE)&amp;" "&amp;VLOOKUP(D21,Daten1!$A$2:$V$25,3,FALSE)</f>
        <v xml:space="preserve"> f(x) = (x - 2)² - 3</v>
      </c>
      <c r="J21" s="5"/>
      <c r="K21" s="5"/>
      <c r="N21" s="17">
        <f>N18+2</f>
        <v>10</v>
      </c>
      <c r="O21" s="1" t="str">
        <f>CHAR(N21+96)&amp;")"</f>
        <v>j)</v>
      </c>
      <c r="P21" s="1" t="str">
        <f ca="1">VLOOKUP(N21,Daten1!$A$2:$V$25,4,FALSE)&amp;" "&amp;VLOOKUP(N21,Daten1!$A$2:$V$25,3,FALSE)</f>
        <v xml:space="preserve"> f(x) = (x - 2)² - 4</v>
      </c>
    </row>
    <row r="22" spans="1:16" s="1" customFormat="1" ht="15" x14ac:dyDescent="0.25">
      <c r="A22" s="6"/>
      <c r="D22" s="17"/>
      <c r="J22" s="5"/>
      <c r="K22" s="5"/>
      <c r="N22" s="17"/>
    </row>
    <row r="23" spans="1:16" s="1" customFormat="1" ht="15" x14ac:dyDescent="0.25">
      <c r="A23" s="6"/>
      <c r="D23" s="17"/>
      <c r="J23" s="5"/>
      <c r="K23" s="5"/>
      <c r="N23" s="17"/>
    </row>
    <row r="24" spans="1:16" s="1" customFormat="1" ht="15" x14ac:dyDescent="0.25">
      <c r="A24" s="6"/>
      <c r="D24" s="17">
        <f>D21+2</f>
        <v>11</v>
      </c>
      <c r="E24" s="1" t="str">
        <f>CHAR(D24+96)&amp;")"</f>
        <v>k)</v>
      </c>
      <c r="F24" s="1" t="str">
        <f ca="1">VLOOKUP(D24,Daten1!$A$2:$V$25,4,FALSE)&amp;" "&amp;VLOOKUP(D24,Daten1!$A$2:$V$25,3,FALSE)</f>
        <v xml:space="preserve"> f(x) = (x - 4)² - 4</v>
      </c>
      <c r="J24" s="5"/>
      <c r="K24" s="5"/>
      <c r="N24" s="17">
        <f>N21+2</f>
        <v>12</v>
      </c>
      <c r="O24" s="1" t="str">
        <f>CHAR(N24+96)&amp;")"</f>
        <v>l)</v>
      </c>
      <c r="P24" s="1" t="str">
        <f ca="1">VLOOKUP(N24,Daten1!$A$2:$V$25,4,FALSE)&amp;" "&amp;VLOOKUP(N24,Daten1!$A$2:$V$25,3,FALSE)</f>
        <v xml:space="preserve"> f(x) = (x + 3)² + 4</v>
      </c>
    </row>
    <row r="25" spans="1:16" s="1" customFormat="1" ht="15" x14ac:dyDescent="0.25">
      <c r="A25" s="6"/>
      <c r="D25" s="17"/>
      <c r="J25" s="5"/>
      <c r="K25" s="5"/>
      <c r="N25" s="17"/>
    </row>
    <row r="26" spans="1:16" s="1" customFormat="1" ht="15" x14ac:dyDescent="0.25">
      <c r="A26" s="6"/>
      <c r="D26" s="17"/>
      <c r="J26" s="5"/>
      <c r="K26" s="5"/>
      <c r="N26" s="17"/>
    </row>
    <row r="27" spans="1:16" s="1" customFormat="1" ht="15" x14ac:dyDescent="0.25">
      <c r="A27" s="6"/>
      <c r="D27" s="17">
        <f>D24+2</f>
        <v>13</v>
      </c>
      <c r="E27" s="1" t="str">
        <f>CHAR(D27+96)&amp;")"</f>
        <v>m)</v>
      </c>
      <c r="F27" s="1" t="str">
        <f ca="1">VLOOKUP(D27,Daten1!$A$2:$V$25,4,FALSE)&amp;" "&amp;VLOOKUP(D27,Daten1!$A$2:$V$25,3,FALSE)</f>
        <v xml:space="preserve"> f(x) = (x + 3)² - 4</v>
      </c>
      <c r="J27" s="5"/>
      <c r="K27" s="5"/>
      <c r="N27" s="17">
        <f>N24+2</f>
        <v>14</v>
      </c>
      <c r="O27" s="1" t="str">
        <f>CHAR(N27+96)&amp;")"</f>
        <v>n)</v>
      </c>
      <c r="P27" s="1" t="str">
        <f ca="1">VLOOKUP(N27,Daten1!$A$2:$V$25,4,FALSE)&amp;" "&amp;VLOOKUP(N27,Daten1!$A$2:$V$25,3,FALSE)</f>
        <v xml:space="preserve"> f(x) = (x - 2)² + 4</v>
      </c>
    </row>
    <row r="28" spans="1:16" s="1" customFormat="1" ht="15" x14ac:dyDescent="0.25">
      <c r="A28" s="6"/>
      <c r="D28" s="17"/>
      <c r="J28" s="5"/>
      <c r="K28" s="5"/>
      <c r="N28" s="17"/>
    </row>
    <row r="29" spans="1:16" s="1" customFormat="1" ht="15" x14ac:dyDescent="0.25">
      <c r="A29" s="6"/>
      <c r="D29" s="17"/>
      <c r="J29" s="5"/>
      <c r="K29" s="5"/>
      <c r="N29" s="17"/>
    </row>
    <row r="30" spans="1:16" s="1" customFormat="1" ht="15" x14ac:dyDescent="0.25">
      <c r="D30" s="17">
        <f>D27+2</f>
        <v>15</v>
      </c>
      <c r="E30" s="1" t="str">
        <f>CHAR(D30+96)&amp;")"</f>
        <v>o)</v>
      </c>
      <c r="F30" s="1" t="str">
        <f ca="1">VLOOKUP(D30,Daten1!$A$2:$V$25,4,FALSE)&amp;" "&amp;VLOOKUP(D30,Daten1!$A$2:$V$25,3,FALSE)</f>
        <v xml:space="preserve"> f(x) = (x + 5)² - 4</v>
      </c>
      <c r="J30" s="5"/>
      <c r="K30" s="5"/>
      <c r="N30" s="17">
        <f>N27+2</f>
        <v>16</v>
      </c>
      <c r="O30" s="1" t="str">
        <f>CHAR(N30+96)&amp;")"</f>
        <v>p)</v>
      </c>
      <c r="P30" s="1" t="str">
        <f ca="1">VLOOKUP(N30,Daten1!$A$2:$V$25,4,FALSE)&amp;" "&amp;VLOOKUP(N30,Daten1!$A$2:$V$25,3,FALSE)</f>
        <v xml:space="preserve"> f(x) = (x + 4)² - 3</v>
      </c>
    </row>
    <row r="31" spans="1:16" s="1" customFormat="1" ht="15" x14ac:dyDescent="0.25">
      <c r="A31" s="6"/>
      <c r="D31" s="17"/>
      <c r="J31" s="5"/>
      <c r="K31" s="5"/>
      <c r="N31" s="17"/>
    </row>
    <row r="32" spans="1:16" s="1" customFormat="1" ht="15" x14ac:dyDescent="0.25">
      <c r="A32" s="6"/>
      <c r="D32" s="17"/>
      <c r="J32" s="5"/>
      <c r="K32" s="5"/>
      <c r="N32" s="17"/>
    </row>
    <row r="33" spans="1:21" s="1" customFormat="1" ht="15" x14ac:dyDescent="0.25">
      <c r="A33" s="6"/>
      <c r="D33" s="17">
        <f>D30+2</f>
        <v>17</v>
      </c>
      <c r="E33" s="1" t="str">
        <f>CHAR(D33+96)&amp;")"</f>
        <v>q)</v>
      </c>
      <c r="F33" s="1" t="str">
        <f ca="1">VLOOKUP(D33,Daten1!$A$2:$V$25,4,FALSE)&amp;" "&amp;VLOOKUP(D33,Daten1!$A$2:$V$25,3,FALSE)</f>
        <v xml:space="preserve"> f(x) = (x + 3)² - 2</v>
      </c>
      <c r="J33" s="5"/>
      <c r="K33" s="5"/>
      <c r="N33" s="17">
        <f>N30+2</f>
        <v>18</v>
      </c>
      <c r="O33" s="1" t="str">
        <f>CHAR(N33+96)&amp;")"</f>
        <v>r)</v>
      </c>
      <c r="P33" s="1" t="str">
        <f ca="1">VLOOKUP(N33,Daten1!$A$2:$V$25,4,FALSE)&amp;" "&amp;VLOOKUP(N33,Daten1!$A$2:$V$25,3,FALSE)</f>
        <v xml:space="preserve"> f(x) = (x - 2)² - 4</v>
      </c>
    </row>
    <row r="34" spans="1:21" s="1" customFormat="1" ht="15" x14ac:dyDescent="0.25">
      <c r="A34" s="6"/>
      <c r="D34" s="17"/>
      <c r="J34" s="5"/>
      <c r="K34" s="5"/>
      <c r="N34" s="17"/>
    </row>
    <row r="35" spans="1:21" s="1" customFormat="1" ht="15" x14ac:dyDescent="0.25">
      <c r="A35" s="6"/>
      <c r="D35" s="17"/>
      <c r="J35" s="5"/>
      <c r="K35" s="5"/>
      <c r="N35" s="17"/>
    </row>
    <row r="36" spans="1:21" s="1" customFormat="1" ht="15" x14ac:dyDescent="0.25">
      <c r="D36" s="17"/>
      <c r="J36" s="5"/>
      <c r="K36" s="5"/>
      <c r="N36" s="17"/>
    </row>
    <row r="37" spans="1:21" s="1" customFormat="1" ht="15" x14ac:dyDescent="0.25">
      <c r="A37" s="6"/>
      <c r="D37" s="17"/>
      <c r="J37" s="5"/>
      <c r="K37" s="5"/>
      <c r="N37" s="17"/>
    </row>
    <row r="38" spans="1:21" s="1" customFormat="1" ht="15" x14ac:dyDescent="0.25">
      <c r="A38" s="6"/>
      <c r="J38" s="5"/>
      <c r="K38" s="5"/>
      <c r="N38" s="17"/>
    </row>
    <row r="39" spans="1:21" s="1" customFormat="1" ht="15" x14ac:dyDescent="0.25">
      <c r="A39" s="6"/>
      <c r="D39" s="17"/>
      <c r="J39" s="5"/>
      <c r="K39" s="5"/>
      <c r="N39" s="17"/>
    </row>
    <row r="40" spans="1:21" s="1" customFormat="1" ht="15" x14ac:dyDescent="0.25">
      <c r="A40" s="6"/>
      <c r="J40" s="5"/>
      <c r="K40" s="5"/>
      <c r="N40" s="17"/>
    </row>
    <row r="41" spans="1:21" s="1" customFormat="1" ht="15" x14ac:dyDescent="0.25">
      <c r="A41" s="6"/>
      <c r="J41" s="5"/>
      <c r="K41" s="5"/>
      <c r="N41" s="17"/>
    </row>
    <row r="42" spans="1:21" s="1" customFormat="1" ht="15" x14ac:dyDescent="0.25">
      <c r="A42" s="6"/>
      <c r="J42" s="5"/>
      <c r="K42" s="5"/>
      <c r="N42" s="17"/>
    </row>
    <row r="43" spans="1:21" s="1" customFormat="1" ht="15.6" thickBot="1" x14ac:dyDescent="0.3">
      <c r="A43" s="8"/>
      <c r="B43" s="8"/>
      <c r="C43" s="8"/>
      <c r="D43" s="8"/>
      <c r="E43" s="9"/>
      <c r="F43" s="9"/>
      <c r="G43" s="8"/>
      <c r="H43" s="8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s="1" customFormat="1" ht="15" x14ac:dyDescent="0.25">
      <c r="A44"/>
      <c r="C44"/>
      <c r="D44"/>
      <c r="E44" s="11"/>
      <c r="F44" s="11"/>
      <c r="G44"/>
      <c r="H44"/>
      <c r="I44" s="12"/>
      <c r="J44"/>
      <c r="K44" s="13"/>
      <c r="L44" s="13"/>
      <c r="M44"/>
      <c r="N44"/>
      <c r="O44"/>
      <c r="P44"/>
      <c r="Q44"/>
      <c r="R44"/>
      <c r="S44"/>
      <c r="T44"/>
      <c r="U44"/>
    </row>
    <row r="45" spans="1:21" s="1" customFormat="1" ht="15" x14ac:dyDescent="0.25">
      <c r="A45"/>
      <c r="B45" s="1" t="s">
        <v>10</v>
      </c>
      <c r="C45"/>
      <c r="D45"/>
      <c r="E45" s="11"/>
      <c r="F45" s="11"/>
      <c r="G45"/>
      <c r="H45"/>
      <c r="I45" s="12"/>
      <c r="J45"/>
      <c r="K45" s="13"/>
      <c r="L45" s="13"/>
      <c r="M45" s="14"/>
      <c r="N45"/>
      <c r="O45" s="15"/>
      <c r="P45" s="15"/>
      <c r="Q45" s="15"/>
      <c r="R45" s="15"/>
      <c r="S45" s="15"/>
      <c r="T45" s="15"/>
      <c r="U45" s="15"/>
    </row>
    <row r="46" spans="1:21" s="1" customFormat="1" ht="15" x14ac:dyDescent="0.25">
      <c r="A46"/>
      <c r="B46"/>
      <c r="C46"/>
      <c r="D46"/>
      <c r="E46" s="11"/>
      <c r="F46" s="11"/>
      <c r="G46"/>
      <c r="H46"/>
      <c r="I46" s="12"/>
      <c r="J46"/>
      <c r="K46" s="13"/>
      <c r="L46" s="13"/>
      <c r="M46"/>
      <c r="N46"/>
      <c r="O46" s="15"/>
      <c r="P46" s="15"/>
      <c r="Q46" s="15"/>
      <c r="R46" s="15"/>
      <c r="S46" s="15"/>
      <c r="T46" s="15"/>
      <c r="U46" s="15"/>
    </row>
    <row r="47" spans="1:21" s="1" customFormat="1" ht="15" x14ac:dyDescent="0.25">
      <c r="A47"/>
      <c r="B47"/>
      <c r="C47"/>
      <c r="D47"/>
      <c r="E47" s="11"/>
      <c r="F47" s="11"/>
      <c r="G47"/>
      <c r="H47"/>
      <c r="I47" s="12"/>
      <c r="J47"/>
      <c r="K47" s="13"/>
      <c r="L47" s="13"/>
      <c r="M47" s="13"/>
      <c r="N47"/>
      <c r="O47" s="15"/>
      <c r="P47" s="15"/>
      <c r="Q47" s="15"/>
      <c r="R47" s="15"/>
      <c r="S47" s="15"/>
      <c r="T47" s="15"/>
      <c r="U47" s="15"/>
    </row>
    <row r="48" spans="1:21" s="1" customFormat="1" ht="15" x14ac:dyDescent="0.25">
      <c r="A48"/>
      <c r="B48"/>
      <c r="C48"/>
      <c r="D48"/>
      <c r="E48" s="11"/>
      <c r="F48" s="11"/>
      <c r="G48"/>
      <c r="H48"/>
      <c r="I48" s="12"/>
      <c r="J48"/>
      <c r="K48" s="13"/>
      <c r="L48" s="13"/>
      <c r="M48" s="13"/>
      <c r="N48"/>
      <c r="O48" s="15"/>
      <c r="P48" s="15"/>
      <c r="Q48" s="15"/>
      <c r="R48" s="15"/>
      <c r="S48" s="15"/>
      <c r="T48" s="15"/>
      <c r="U48" s="15"/>
    </row>
    <row r="49" spans="1:21" s="1" customFormat="1" ht="18.600000000000001" customHeight="1" x14ac:dyDescent="0.25">
      <c r="A49"/>
      <c r="B49"/>
      <c r="C49"/>
      <c r="D49"/>
      <c r="E49" s="11"/>
      <c r="F49" s="11"/>
      <c r="G49"/>
      <c r="H49" s="16"/>
      <c r="I49"/>
      <c r="J49"/>
      <c r="K49" s="13"/>
      <c r="L49" s="13"/>
      <c r="M49" s="13"/>
      <c r="N49"/>
      <c r="O49" s="15"/>
      <c r="P49" s="15"/>
      <c r="Q49" s="15"/>
      <c r="R49" s="15"/>
      <c r="S49" s="15"/>
      <c r="T49" s="15"/>
      <c r="U49" s="15"/>
    </row>
    <row r="50" spans="1:21" s="1" customFormat="1" ht="15" x14ac:dyDescent="0.25">
      <c r="A50"/>
      <c r="B50"/>
      <c r="C50"/>
      <c r="D50"/>
      <c r="E50" s="11"/>
      <c r="F50" s="11"/>
      <c r="G50"/>
      <c r="H50" s="16"/>
      <c r="I50"/>
      <c r="J50"/>
      <c r="K50" s="13"/>
      <c r="L50" s="13"/>
      <c r="M50" s="13"/>
      <c r="N50"/>
      <c r="O50" s="15"/>
      <c r="P50" s="15"/>
      <c r="Q50" s="15"/>
      <c r="R50" s="15"/>
      <c r="S50" s="15"/>
      <c r="T50" s="15"/>
      <c r="U50" s="15"/>
    </row>
    <row r="51" spans="1:21" s="1" customFormat="1" ht="19.2" customHeight="1" x14ac:dyDescent="0.25">
      <c r="A51" s="22" t="s">
        <v>8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13.8" x14ac:dyDescent="0.25">
      <c r="A52" s="18">
        <v>1</v>
      </c>
      <c r="B52" s="3" t="str">
        <f>CHAR(A52+96)&amp;")"</f>
        <v>a)</v>
      </c>
      <c r="C52" s="3" t="str">
        <f ca="1">IF(VLOOKUP(A52,Daten1!$A$2:$X$25,18,FALSE)&lt;&gt;0,VLOOKUP(A52,Daten1!$A$2:$X$25,18,FALSE),"")</f>
        <v>Ausmultiplizieren</v>
      </c>
      <c r="K52" s="18">
        <v>2</v>
      </c>
      <c r="L52" s="3" t="str">
        <f>CHAR(K52+96)&amp;")"</f>
        <v>b)</v>
      </c>
      <c r="M52" s="3" t="str">
        <f ca="1">IF(VLOOKUP(K52,Daten1!$A$2:$X$25,18,FALSE)&lt;&gt;0,VLOOKUP(K52,Daten1!$A$2:$X$25,18,FALSE),"")</f>
        <v>Ausmultiplizieren</v>
      </c>
    </row>
    <row r="53" spans="1:21" ht="13.8" x14ac:dyDescent="0.25">
      <c r="A53" s="18">
        <f>A52</f>
        <v>1</v>
      </c>
      <c r="B53" s="3"/>
      <c r="C53" s="3" t="str">
        <f ca="1">IF(VLOOKUP(A53,Daten1!$A$2:$X$25,19,FALSE)&lt;&gt;0,VLOOKUP(A53,Daten1!$A$2:$X$25,19,FALSE),"")</f>
        <v>(x - 3)² - 4</v>
      </c>
      <c r="K53" s="18">
        <f>K52</f>
        <v>2</v>
      </c>
      <c r="L53" s="3"/>
      <c r="M53" s="3" t="str">
        <f ca="1">IF(VLOOKUP(K53,Daten1!$A$2:$X$25,19,FALSE)&lt;&gt;0,VLOOKUP(K53,Daten1!$A$2:$X$25,19,FALSE),"")</f>
        <v>(x - 2)² - 5</v>
      </c>
    </row>
    <row r="54" spans="1:21" ht="13.8" x14ac:dyDescent="0.25">
      <c r="A54" s="18">
        <f>A53</f>
        <v>1</v>
      </c>
      <c r="B54" s="3"/>
      <c r="C54" s="3" t="str">
        <f ca="1">IF(VLOOKUP(A54,Daten1!$A$2:$X$25,20,FALSE)&lt;&gt;0,VLOOKUP(A54,Daten1!$A$2:$X$25,20,FALSE),"")</f>
        <v>= x² - 6x + 9 - 4</v>
      </c>
      <c r="K54" s="18">
        <f>K53</f>
        <v>2</v>
      </c>
      <c r="L54" s="3"/>
      <c r="M54" s="3" t="str">
        <f ca="1">IF(VLOOKUP(K54,Daten1!$A$2:$X$25,20,FALSE)&lt;&gt;0,VLOOKUP(K54,Daten1!$A$2:$X$25,20,FALSE),"")</f>
        <v>= x² - 4x + 4 - 5</v>
      </c>
    </row>
    <row r="55" spans="1:21" ht="13.8" x14ac:dyDescent="0.25">
      <c r="A55" s="18">
        <f>A54</f>
        <v>1</v>
      </c>
      <c r="B55" s="3"/>
      <c r="C55" s="3" t="str">
        <f ca="1">IF(VLOOKUP(A55,Daten1!$A$2:$X$25,21,FALSE)&lt;&gt;0,VLOOKUP(A55,Daten1!$A$2:$X$25,21,FALSE),"")</f>
        <v>= x² - 6x + 5</v>
      </c>
      <c r="K55" s="18">
        <f>K54</f>
        <v>2</v>
      </c>
      <c r="L55" s="3"/>
      <c r="M55" s="3" t="str">
        <f ca="1">IF(VLOOKUP(K55,Daten1!$A$2:$X$25,21,FALSE)&lt;&gt;0,VLOOKUP(K55,Daten1!$A$2:$X$25,21,FALSE),"")</f>
        <v>= x² - 4x  -1</v>
      </c>
    </row>
    <row r="56" spans="1:21" ht="13.8" x14ac:dyDescent="0.25">
      <c r="A56" s="18">
        <f>A55</f>
        <v>1</v>
      </c>
      <c r="B56" s="3"/>
      <c r="C56" s="3" t="str">
        <f ca="1">IF(VLOOKUP(A56,Daten1!$A$2:$X$25,22,FALSE)&lt;&gt;0,VLOOKUP(A56,Daten1!$A$2:$X$25,22,FALSE),"")</f>
        <v/>
      </c>
      <c r="K56" s="18">
        <f>K55</f>
        <v>2</v>
      </c>
      <c r="L56" s="3"/>
      <c r="M56" s="3" t="str">
        <f ca="1">IF(VLOOKUP(K56,Daten1!$A$2:$X$25,22,FALSE)&lt;&gt;0,VLOOKUP(K56,Daten1!$A$2:$X$25,22,FALSE),"")</f>
        <v/>
      </c>
      <c r="N56" s="3"/>
    </row>
    <row r="57" spans="1:21" ht="13.8" x14ac:dyDescent="0.25">
      <c r="A57" s="18"/>
      <c r="B57" s="3"/>
      <c r="C57" s="3"/>
    </row>
    <row r="58" spans="1:21" ht="13.8" x14ac:dyDescent="0.25">
      <c r="A58" s="18">
        <f>A52+2</f>
        <v>3</v>
      </c>
      <c r="B58" s="3" t="str">
        <f>CHAR(A58+96)&amp;")"</f>
        <v>c)</v>
      </c>
      <c r="C58" s="3" t="str">
        <f ca="1">IF(VLOOKUP(A58,Daten1!$A$2:$X$25,18,FALSE)&lt;&gt;0,VLOOKUP(A58,Daten1!$A$2:$X$25,18,FALSE),"")</f>
        <v>Ausmultiplizieren</v>
      </c>
      <c r="K58" s="18">
        <f>K52+2</f>
        <v>4</v>
      </c>
      <c r="L58" s="3" t="str">
        <f>CHAR(K58+96)&amp;")"</f>
        <v>d)</v>
      </c>
      <c r="M58" s="3" t="str">
        <f ca="1">IF(VLOOKUP(K58,Daten1!$A$2:$X$25,18,FALSE)&lt;&gt;0,VLOOKUP(K58,Daten1!$A$2:$X$25,18,FALSE),"")</f>
        <v>Ausmultiplizieren</v>
      </c>
    </row>
    <row r="59" spans="1:21" ht="13.8" x14ac:dyDescent="0.25">
      <c r="A59" s="18">
        <f>A58</f>
        <v>3</v>
      </c>
      <c r="B59" s="3"/>
      <c r="C59" s="3" t="str">
        <f ca="1">IF(VLOOKUP(A59,Daten1!$A$2:$X$25,19,FALSE)&lt;&gt;0,VLOOKUP(A59,Daten1!$A$2:$X$25,19,FALSE),"")</f>
        <v>(x - 4)² - 3</v>
      </c>
      <c r="K59" s="18">
        <f>K58</f>
        <v>4</v>
      </c>
      <c r="L59" s="3"/>
      <c r="M59" s="3" t="str">
        <f ca="1">IF(VLOOKUP(K59,Daten1!$A$2:$X$25,19,FALSE)&lt;&gt;0,VLOOKUP(K59,Daten1!$A$2:$X$25,19,FALSE),"")</f>
        <v>(x - 4)² + 3</v>
      </c>
    </row>
    <row r="60" spans="1:21" ht="13.8" x14ac:dyDescent="0.25">
      <c r="A60" s="18">
        <f>A59</f>
        <v>3</v>
      </c>
      <c r="B60" s="3"/>
      <c r="C60" s="3" t="str">
        <f ca="1">IF(VLOOKUP(A60,Daten1!$A$2:$X$25,20,FALSE)&lt;&gt;0,VLOOKUP(A60,Daten1!$A$2:$X$25,20,FALSE),"")</f>
        <v>= x² - 8x + 16 - 3</v>
      </c>
      <c r="K60" s="18">
        <f>K59</f>
        <v>4</v>
      </c>
      <c r="L60" s="3"/>
      <c r="M60" s="3" t="str">
        <f ca="1">IF(VLOOKUP(K60,Daten1!$A$2:$X$25,20,FALSE)&lt;&gt;0,VLOOKUP(K60,Daten1!$A$2:$X$25,20,FALSE),"")</f>
        <v>= x² - 8x + 16 + 3</v>
      </c>
    </row>
    <row r="61" spans="1:21" ht="13.8" x14ac:dyDescent="0.25">
      <c r="A61" s="18">
        <f>A60</f>
        <v>3</v>
      </c>
      <c r="B61" s="3"/>
      <c r="C61" s="3" t="str">
        <f ca="1">IF(VLOOKUP(A61,Daten1!$A$2:$X$25,21,FALSE)&lt;&gt;0,VLOOKUP(A61,Daten1!$A$2:$X$25,21,FALSE),"")</f>
        <v>= x² - 8x + 13</v>
      </c>
      <c r="K61" s="18">
        <f>K60</f>
        <v>4</v>
      </c>
      <c r="L61" s="3"/>
      <c r="M61" s="3" t="str">
        <f ca="1">IF(VLOOKUP(K61,Daten1!$A$2:$X$25,21,FALSE)&lt;&gt;0,VLOOKUP(K61,Daten1!$A$2:$X$25,21,FALSE),"")</f>
        <v>= x² - 8x + 19</v>
      </c>
    </row>
    <row r="62" spans="1:21" ht="13.8" x14ac:dyDescent="0.25">
      <c r="A62" s="18">
        <f>A61</f>
        <v>3</v>
      </c>
      <c r="B62" s="3"/>
      <c r="C62" s="3" t="str">
        <f ca="1">IF(VLOOKUP(A62,Daten1!$A$2:$X$25,22,FALSE)&lt;&gt;0,VLOOKUP(A62,Daten1!$A$2:$X$25,22,FALSE),"")</f>
        <v/>
      </c>
      <c r="K62" s="18">
        <f>K61</f>
        <v>4</v>
      </c>
      <c r="L62" s="3"/>
      <c r="M62" s="3" t="str">
        <f ca="1">IF(VLOOKUP(K62,Daten1!$A$2:$X$25,22,FALSE)&lt;&gt;0,VLOOKUP(K62,Daten1!$A$2:$X$25,22,FALSE),"")</f>
        <v/>
      </c>
      <c r="N62" s="3"/>
    </row>
    <row r="64" spans="1:21" ht="13.8" x14ac:dyDescent="0.25">
      <c r="A64" s="18">
        <f>A58+2</f>
        <v>5</v>
      </c>
      <c r="B64" s="3" t="str">
        <f>CHAR(A64+96)&amp;")"</f>
        <v>e)</v>
      </c>
      <c r="C64" s="3" t="str">
        <f ca="1">IF(VLOOKUP(A64,Daten1!$A$2:$X$25,18,FALSE)&lt;&gt;0,VLOOKUP(A64,Daten1!$A$2:$X$25,18,FALSE),"")</f>
        <v>Ausmultiplizieren</v>
      </c>
      <c r="K64" s="18">
        <f>K58+2</f>
        <v>6</v>
      </c>
      <c r="L64" s="3" t="str">
        <f>CHAR(K64+96)&amp;")"</f>
        <v>f)</v>
      </c>
      <c r="M64" s="3" t="str">
        <f ca="1">IF(VLOOKUP(K64,Daten1!$A$2:$X$25,18,FALSE)&lt;&gt;0,VLOOKUP(K64,Daten1!$A$2:$X$25,18,FALSE),"")</f>
        <v>Ausmultiplizieren</v>
      </c>
    </row>
    <row r="65" spans="1:14" ht="13.8" x14ac:dyDescent="0.25">
      <c r="A65" s="18">
        <f>A64</f>
        <v>5</v>
      </c>
      <c r="B65" s="3"/>
      <c r="C65" s="3" t="str">
        <f ca="1">IF(VLOOKUP(A65,Daten1!$A$2:$X$25,19,FALSE)&lt;&gt;0,VLOOKUP(A65,Daten1!$A$2:$X$25,19,FALSE),"")</f>
        <v>(x - 3)² - 3</v>
      </c>
      <c r="K65" s="18">
        <f>K64</f>
        <v>6</v>
      </c>
      <c r="L65" s="3"/>
      <c r="M65" s="3" t="str">
        <f ca="1">IF(VLOOKUP(K65,Daten1!$A$2:$X$25,19,FALSE)&lt;&gt;0,VLOOKUP(K65,Daten1!$A$2:$X$25,19,FALSE),"")</f>
        <v>(x - 3)² - 3</v>
      </c>
    </row>
    <row r="66" spans="1:14" ht="13.8" x14ac:dyDescent="0.25">
      <c r="A66" s="18">
        <f>A65</f>
        <v>5</v>
      </c>
      <c r="B66" s="3"/>
      <c r="C66" s="3" t="str">
        <f ca="1">IF(VLOOKUP(A66,Daten1!$A$2:$X$25,20,FALSE)&lt;&gt;0,VLOOKUP(A66,Daten1!$A$2:$X$25,20,FALSE),"")</f>
        <v>= x² - 6x + 9 - 3</v>
      </c>
      <c r="K66" s="18">
        <f>K65</f>
        <v>6</v>
      </c>
      <c r="L66" s="3"/>
      <c r="M66" s="3" t="str">
        <f ca="1">IF(VLOOKUP(K66,Daten1!$A$2:$X$25,20,FALSE)&lt;&gt;0,VLOOKUP(K66,Daten1!$A$2:$X$25,20,FALSE),"")</f>
        <v>= x² - 6x + 9 - 3</v>
      </c>
    </row>
    <row r="67" spans="1:14" ht="13.8" x14ac:dyDescent="0.25">
      <c r="A67" s="18">
        <f>A66</f>
        <v>5</v>
      </c>
      <c r="B67" s="3"/>
      <c r="C67" s="3" t="str">
        <f ca="1">IF(VLOOKUP(A67,Daten1!$A$2:$X$25,21,FALSE)&lt;&gt;0,VLOOKUP(A67,Daten1!$A$2:$X$25,21,FALSE),"")</f>
        <v>= x² - 6x + 6</v>
      </c>
      <c r="K67" s="18">
        <f>K66</f>
        <v>6</v>
      </c>
      <c r="L67" s="3"/>
      <c r="M67" s="3" t="str">
        <f ca="1">IF(VLOOKUP(K67,Daten1!$A$2:$X$25,21,FALSE)&lt;&gt;0,VLOOKUP(K67,Daten1!$A$2:$X$25,21,FALSE),"")</f>
        <v>= x² - 6x + 6</v>
      </c>
    </row>
    <row r="68" spans="1:14" ht="13.8" x14ac:dyDescent="0.25">
      <c r="A68" s="18">
        <f>A67</f>
        <v>5</v>
      </c>
      <c r="B68" s="3"/>
      <c r="C68" s="3" t="str">
        <f ca="1">IF(VLOOKUP(A68,Daten1!$A$2:$X$25,22,FALSE)&lt;&gt;0,VLOOKUP(A68,Daten1!$A$2:$X$25,22,FALSE),"")</f>
        <v/>
      </c>
      <c r="K68" s="18">
        <f>K67</f>
        <v>6</v>
      </c>
      <c r="L68" s="3"/>
      <c r="M68" s="3" t="str">
        <f ca="1">IF(VLOOKUP(K68,Daten1!$A$2:$X$25,22,FALSE)&lt;&gt;0,VLOOKUP(K68,Daten1!$A$2:$X$25,22,FALSE),"")</f>
        <v/>
      </c>
      <c r="N68" s="3"/>
    </row>
    <row r="70" spans="1:14" ht="13.8" x14ac:dyDescent="0.25">
      <c r="A70" s="18">
        <f>A64+2</f>
        <v>7</v>
      </c>
      <c r="B70" s="3" t="str">
        <f>CHAR(A70+96)&amp;")"</f>
        <v>g)</v>
      </c>
      <c r="C70" s="3" t="str">
        <f ca="1">IF(VLOOKUP(A70,Daten1!$A$2:$X$25,18,FALSE)&lt;&gt;0,VLOOKUP(A70,Daten1!$A$2:$X$25,18,FALSE),"")</f>
        <v>Ausmultiplizieren</v>
      </c>
      <c r="K70" s="18">
        <f>K64+2</f>
        <v>8</v>
      </c>
      <c r="L70" s="3" t="str">
        <f>CHAR(K70+96)&amp;")"</f>
        <v>h)</v>
      </c>
      <c r="M70" s="3" t="str">
        <f ca="1">IF(VLOOKUP(K70,Daten1!$A$2:$X$25,18,FALSE)&lt;&gt;0,VLOOKUP(K70,Daten1!$A$2:$X$25,18,FALSE),"")</f>
        <v>Ausmultiplizieren</v>
      </c>
    </row>
    <row r="71" spans="1:14" ht="13.8" x14ac:dyDescent="0.25">
      <c r="A71" s="18">
        <f>A70</f>
        <v>7</v>
      </c>
      <c r="B71" s="3"/>
      <c r="C71" s="3" t="str">
        <f ca="1">IF(VLOOKUP(A71,Daten1!$A$2:$X$25,19,FALSE)&lt;&gt;0,VLOOKUP(A71,Daten1!$A$2:$X$25,19,FALSE),"")</f>
        <v>(x + 4)² - 5</v>
      </c>
      <c r="K71" s="18">
        <f>K70</f>
        <v>8</v>
      </c>
      <c r="L71" s="3"/>
      <c r="M71" s="3" t="str">
        <f ca="1">IF(VLOOKUP(K71,Daten1!$A$2:$X$25,19,FALSE)&lt;&gt;0,VLOOKUP(K71,Daten1!$A$2:$X$25,19,FALSE),"")</f>
        <v>(x - 4)² - 3</v>
      </c>
    </row>
    <row r="72" spans="1:14" ht="13.8" x14ac:dyDescent="0.25">
      <c r="A72" s="18">
        <f>A71</f>
        <v>7</v>
      </c>
      <c r="B72" s="3"/>
      <c r="C72" s="3" t="str">
        <f ca="1">IF(VLOOKUP(A72,Daten1!$A$2:$X$25,20,FALSE)&lt;&gt;0,VLOOKUP(A72,Daten1!$A$2:$X$25,20,FALSE),"")</f>
        <v>= x² + 8x + 16 - 5</v>
      </c>
      <c r="K72" s="18">
        <f>K71</f>
        <v>8</v>
      </c>
      <c r="L72" s="3"/>
      <c r="M72" s="3" t="str">
        <f ca="1">IF(VLOOKUP(K72,Daten1!$A$2:$X$25,20,FALSE)&lt;&gt;0,VLOOKUP(K72,Daten1!$A$2:$X$25,20,FALSE),"")</f>
        <v>= x² - 8x + 16 - 3</v>
      </c>
    </row>
    <row r="73" spans="1:14" ht="13.8" x14ac:dyDescent="0.25">
      <c r="A73" s="18">
        <f>A72</f>
        <v>7</v>
      </c>
      <c r="B73" s="3"/>
      <c r="C73" s="3" t="str">
        <f ca="1">IF(VLOOKUP(A73,Daten1!$A$2:$X$25,21,FALSE)&lt;&gt;0,VLOOKUP(A73,Daten1!$A$2:$X$25,21,FALSE),"")</f>
        <v>= x² + 8x + 11</v>
      </c>
      <c r="K73" s="18">
        <f>K72</f>
        <v>8</v>
      </c>
      <c r="L73" s="3"/>
      <c r="M73" s="3" t="str">
        <f ca="1">IF(VLOOKUP(K73,Daten1!$A$2:$X$25,21,FALSE)&lt;&gt;0,VLOOKUP(K73,Daten1!$A$2:$X$25,21,FALSE),"")</f>
        <v>= x² - 8x + 13</v>
      </c>
    </row>
    <row r="74" spans="1:14" ht="13.8" x14ac:dyDescent="0.25">
      <c r="A74" s="18">
        <f>A73</f>
        <v>7</v>
      </c>
      <c r="B74" s="3"/>
      <c r="C74" s="3" t="str">
        <f ca="1">IF(VLOOKUP(A74,Daten1!$A$2:$X$25,22,FALSE)&lt;&gt;0,VLOOKUP(A74,Daten1!$A$2:$X$25,22,FALSE),"")</f>
        <v/>
      </c>
      <c r="K74" s="18">
        <f>K73</f>
        <v>8</v>
      </c>
      <c r="L74" s="3"/>
      <c r="M74" s="3" t="str">
        <f ca="1">IF(VLOOKUP(K74,Daten1!$A$2:$X$25,22,FALSE)&lt;&gt;0,VLOOKUP(K74,Daten1!$A$2:$X$25,22,FALSE),"")</f>
        <v/>
      </c>
      <c r="N74" s="3"/>
    </row>
    <row r="76" spans="1:14" ht="13.8" x14ac:dyDescent="0.25">
      <c r="A76" s="18">
        <f>A70+2</f>
        <v>9</v>
      </c>
      <c r="B76" s="3" t="str">
        <f>CHAR(A76+96)&amp;")"</f>
        <v>i)</v>
      </c>
      <c r="C76" s="3" t="str">
        <f ca="1">IF(VLOOKUP(A76,Daten1!$A$2:$X$25,18,FALSE)&lt;&gt;0,VLOOKUP(A76,Daten1!$A$2:$X$25,18,FALSE),"")</f>
        <v>Ausmultiplizieren</v>
      </c>
      <c r="K76" s="18">
        <f>K70+2</f>
        <v>10</v>
      </c>
      <c r="L76" s="3" t="str">
        <f>CHAR(K76+96)&amp;")"</f>
        <v>j)</v>
      </c>
      <c r="M76" s="3" t="str">
        <f ca="1">IF(VLOOKUP(K76,Daten1!$A$2:$X$25,18,FALSE)&lt;&gt;0,VLOOKUP(K76,Daten1!$A$2:$X$25,18,FALSE),"")</f>
        <v>Ausmultiplizieren</v>
      </c>
    </row>
    <row r="77" spans="1:14" ht="13.8" x14ac:dyDescent="0.25">
      <c r="A77" s="18">
        <f>A76</f>
        <v>9</v>
      </c>
      <c r="B77" s="3"/>
      <c r="C77" s="3" t="str">
        <f ca="1">IF(VLOOKUP(A77,Daten1!$A$2:$X$25,19,FALSE)&lt;&gt;0,VLOOKUP(A77,Daten1!$A$2:$X$25,19,FALSE),"")</f>
        <v>(x - 2)² - 3</v>
      </c>
      <c r="K77" s="18">
        <f>K76</f>
        <v>10</v>
      </c>
      <c r="L77" s="3"/>
      <c r="M77" s="3" t="str">
        <f ca="1">IF(VLOOKUP(K77,Daten1!$A$2:$X$25,19,FALSE)&lt;&gt;0,VLOOKUP(K77,Daten1!$A$2:$X$25,19,FALSE),"")</f>
        <v>(x - 2)² - 4</v>
      </c>
    </row>
    <row r="78" spans="1:14" ht="13.8" x14ac:dyDescent="0.25">
      <c r="A78" s="18">
        <f>A77</f>
        <v>9</v>
      </c>
      <c r="B78" s="3"/>
      <c r="C78" s="3" t="str">
        <f ca="1">IF(VLOOKUP(A78,Daten1!$A$2:$X$25,20,FALSE)&lt;&gt;0,VLOOKUP(A78,Daten1!$A$2:$X$25,20,FALSE),"")</f>
        <v>= x² - 4x + 4 - 3</v>
      </c>
      <c r="K78" s="18">
        <f>K77</f>
        <v>10</v>
      </c>
      <c r="L78" s="3"/>
      <c r="M78" s="3" t="str">
        <f ca="1">IF(VLOOKUP(K78,Daten1!$A$2:$X$25,20,FALSE)&lt;&gt;0,VLOOKUP(K78,Daten1!$A$2:$X$25,20,FALSE),"")</f>
        <v>= x² - 4x + 4 - 4</v>
      </c>
    </row>
    <row r="79" spans="1:14" ht="13.8" x14ac:dyDescent="0.25">
      <c r="A79" s="18">
        <f>A78</f>
        <v>9</v>
      </c>
      <c r="B79" s="3"/>
      <c r="C79" s="3" t="str">
        <f ca="1">IF(VLOOKUP(A79,Daten1!$A$2:$X$25,21,FALSE)&lt;&gt;0,VLOOKUP(A79,Daten1!$A$2:$X$25,21,FALSE),"")</f>
        <v>= x² - 4x + 1</v>
      </c>
      <c r="K79" s="18">
        <f>K78</f>
        <v>10</v>
      </c>
      <c r="L79" s="3"/>
      <c r="M79" s="3" t="str">
        <f ca="1">IF(VLOOKUP(K79,Daten1!$A$2:$X$25,21,FALSE)&lt;&gt;0,VLOOKUP(K79,Daten1!$A$2:$X$25,21,FALSE),"")</f>
        <v>= x² - 4x  + 0</v>
      </c>
    </row>
    <row r="80" spans="1:14" ht="13.8" x14ac:dyDescent="0.25">
      <c r="A80" s="18">
        <f>A79</f>
        <v>9</v>
      </c>
      <c r="B80" s="3"/>
      <c r="C80" s="3" t="str">
        <f ca="1">IF(VLOOKUP(A80,Daten1!$A$2:$X$25,22,FALSE)&lt;&gt;0,VLOOKUP(A80,Daten1!$A$2:$X$25,22,FALSE),"")</f>
        <v/>
      </c>
      <c r="K80" s="18">
        <f>K79</f>
        <v>10</v>
      </c>
      <c r="L80" s="3"/>
      <c r="M80" s="3" t="str">
        <f ca="1">IF(VLOOKUP(K80,Daten1!$A$2:$X$25,22,FALSE)&lt;&gt;0,VLOOKUP(K80,Daten1!$A$2:$X$25,22,FALSE),"")</f>
        <v/>
      </c>
      <c r="N80" s="3"/>
    </row>
    <row r="82" spans="1:14" ht="13.8" x14ac:dyDescent="0.25">
      <c r="A82" s="18">
        <f>A76+2</f>
        <v>11</v>
      </c>
      <c r="B82" s="3" t="str">
        <f>CHAR(A82+96)&amp;")"</f>
        <v>k)</v>
      </c>
      <c r="C82" s="3" t="str">
        <f ca="1">IF(VLOOKUP(A82,Daten1!$A$2:$X$25,18,FALSE)&lt;&gt;0,VLOOKUP(A82,Daten1!$A$2:$X$25,18,FALSE),"")</f>
        <v>Ausmultiplizieren</v>
      </c>
      <c r="K82" s="18">
        <f>K76+2</f>
        <v>12</v>
      </c>
      <c r="L82" s="3" t="str">
        <f>CHAR(K82+96)&amp;")"</f>
        <v>l)</v>
      </c>
      <c r="M82" s="3" t="str">
        <f ca="1">IF(VLOOKUP(K82,Daten1!$A$2:$X$25,18,FALSE)&lt;&gt;0,VLOOKUP(K82,Daten1!$A$2:$X$25,18,FALSE),"")</f>
        <v>Ausmultiplizieren</v>
      </c>
    </row>
    <row r="83" spans="1:14" ht="13.8" x14ac:dyDescent="0.25">
      <c r="A83" s="18">
        <f>A82</f>
        <v>11</v>
      </c>
      <c r="B83" s="3"/>
      <c r="C83" s="3" t="str">
        <f ca="1">IF(VLOOKUP(A83,Daten1!$A$2:$X$25,19,FALSE)&lt;&gt;0,VLOOKUP(A83,Daten1!$A$2:$X$25,19,FALSE),"")</f>
        <v>(x - 4)² - 4</v>
      </c>
      <c r="K83" s="18">
        <f>K82</f>
        <v>12</v>
      </c>
      <c r="L83" s="3"/>
      <c r="M83" s="3" t="str">
        <f ca="1">IF(VLOOKUP(K83,Daten1!$A$2:$X$25,19,FALSE)&lt;&gt;0,VLOOKUP(K83,Daten1!$A$2:$X$25,19,FALSE),"")</f>
        <v>(x + 3)² + 4</v>
      </c>
    </row>
    <row r="84" spans="1:14" ht="13.8" x14ac:dyDescent="0.25">
      <c r="A84" s="18">
        <f>A83</f>
        <v>11</v>
      </c>
      <c r="B84" s="3"/>
      <c r="C84" s="3" t="str">
        <f ca="1">IF(VLOOKUP(A84,Daten1!$A$2:$X$25,20,FALSE)&lt;&gt;0,VLOOKUP(A84,Daten1!$A$2:$X$25,20,FALSE),"")</f>
        <v>= x² - 8x + 16 - 4</v>
      </c>
      <c r="K84" s="18">
        <f>K83</f>
        <v>12</v>
      </c>
      <c r="L84" s="3"/>
      <c r="M84" s="3" t="str">
        <f ca="1">IF(VLOOKUP(K84,Daten1!$A$2:$X$25,20,FALSE)&lt;&gt;0,VLOOKUP(K84,Daten1!$A$2:$X$25,20,FALSE),"")</f>
        <v>= x² + 6x + 9 + 4</v>
      </c>
    </row>
    <row r="85" spans="1:14" ht="13.8" x14ac:dyDescent="0.25">
      <c r="A85" s="18">
        <f>A84</f>
        <v>11</v>
      </c>
      <c r="B85" s="3"/>
      <c r="C85" s="3" t="str">
        <f ca="1">IF(VLOOKUP(A85,Daten1!$A$2:$X$25,21,FALSE)&lt;&gt;0,VLOOKUP(A85,Daten1!$A$2:$X$25,21,FALSE),"")</f>
        <v>= x² - 8x + 12</v>
      </c>
      <c r="K85" s="18">
        <f>K84</f>
        <v>12</v>
      </c>
      <c r="L85" s="3"/>
      <c r="M85" s="3" t="str">
        <f ca="1">IF(VLOOKUP(K85,Daten1!$A$2:$X$25,21,FALSE)&lt;&gt;0,VLOOKUP(K85,Daten1!$A$2:$X$25,21,FALSE),"")</f>
        <v>= x² + 6x + 13</v>
      </c>
    </row>
    <row r="86" spans="1:14" ht="13.8" x14ac:dyDescent="0.25">
      <c r="A86" s="18">
        <f>A85</f>
        <v>11</v>
      </c>
      <c r="B86" s="3"/>
      <c r="C86" s="3" t="str">
        <f ca="1">IF(VLOOKUP(A86,Daten1!$A$2:$X$25,22,FALSE)&lt;&gt;0,VLOOKUP(A86,Daten1!$A$2:$X$25,22,FALSE),"")</f>
        <v/>
      </c>
      <c r="K86" s="18">
        <f>K85</f>
        <v>12</v>
      </c>
      <c r="L86" s="3"/>
      <c r="M86" s="3" t="str">
        <f ca="1">IF(VLOOKUP(K86,Daten1!$A$2:$X$25,22,FALSE)&lt;&gt;0,VLOOKUP(K86,Daten1!$A$2:$X$25,22,FALSE),"")</f>
        <v/>
      </c>
      <c r="N86" s="3"/>
    </row>
    <row r="88" spans="1:14" ht="13.8" x14ac:dyDescent="0.25">
      <c r="A88" s="18">
        <f>A82+2</f>
        <v>13</v>
      </c>
      <c r="B88" s="3" t="str">
        <f>CHAR(A88+96)&amp;")"</f>
        <v>m)</v>
      </c>
      <c r="C88" s="3" t="str">
        <f ca="1">IF(VLOOKUP(A88,Daten1!$A$2:$X$25,18,FALSE)&lt;&gt;0,VLOOKUP(A88,Daten1!$A$2:$X$25,18,FALSE),"")</f>
        <v>Ausmultiplizieren</v>
      </c>
      <c r="K88" s="18">
        <f>K82+2</f>
        <v>14</v>
      </c>
      <c r="L88" s="3" t="str">
        <f>CHAR(K88+96)&amp;")"</f>
        <v>n)</v>
      </c>
      <c r="M88" s="3" t="str">
        <f ca="1">IF(VLOOKUP(K88,Daten1!$A$2:$X$25,18,FALSE)&lt;&gt;0,VLOOKUP(K88,Daten1!$A$2:$X$25,18,FALSE),"")</f>
        <v>Ausmultiplizieren</v>
      </c>
    </row>
    <row r="89" spans="1:14" ht="13.8" x14ac:dyDescent="0.25">
      <c r="A89" s="18">
        <f>A88</f>
        <v>13</v>
      </c>
      <c r="B89" s="3"/>
      <c r="C89" s="3" t="str">
        <f ca="1">IF(VLOOKUP(A89,Daten1!$A$2:$X$25,19,FALSE)&lt;&gt;0,VLOOKUP(A89,Daten1!$A$2:$X$25,19,FALSE),"")</f>
        <v>(x + 3)² - 4</v>
      </c>
      <c r="K89" s="18">
        <f>K88</f>
        <v>14</v>
      </c>
      <c r="L89" s="3"/>
      <c r="M89" s="3" t="str">
        <f ca="1">IF(VLOOKUP(K89,Daten1!$A$2:$X$25,19,FALSE)&lt;&gt;0,VLOOKUP(K89,Daten1!$A$2:$X$25,19,FALSE),"")</f>
        <v>(x - 2)² + 4</v>
      </c>
    </row>
    <row r="90" spans="1:14" ht="13.8" x14ac:dyDescent="0.25">
      <c r="A90" s="18">
        <f>A89</f>
        <v>13</v>
      </c>
      <c r="B90" s="3"/>
      <c r="C90" s="3" t="str">
        <f ca="1">IF(VLOOKUP(A90,Daten1!$A$2:$X$25,20,FALSE)&lt;&gt;0,VLOOKUP(A90,Daten1!$A$2:$X$25,20,FALSE),"")</f>
        <v>= x² + 6x + 9 - 4</v>
      </c>
      <c r="K90" s="18">
        <f>K89</f>
        <v>14</v>
      </c>
      <c r="L90" s="3"/>
      <c r="M90" s="3" t="str">
        <f ca="1">IF(VLOOKUP(K90,Daten1!$A$2:$X$25,20,FALSE)&lt;&gt;0,VLOOKUP(K90,Daten1!$A$2:$X$25,20,FALSE),"")</f>
        <v>= x² - 4x + 4 + 4</v>
      </c>
    </row>
    <row r="91" spans="1:14" ht="13.8" x14ac:dyDescent="0.25">
      <c r="A91" s="18">
        <f>A90</f>
        <v>13</v>
      </c>
      <c r="B91" s="3"/>
      <c r="C91" s="3" t="str">
        <f ca="1">IF(VLOOKUP(A91,Daten1!$A$2:$X$25,21,FALSE)&lt;&gt;0,VLOOKUP(A91,Daten1!$A$2:$X$25,21,FALSE),"")</f>
        <v>= x² + 6x + 5</v>
      </c>
      <c r="K91" s="18">
        <f>K90</f>
        <v>14</v>
      </c>
      <c r="L91" s="3"/>
      <c r="M91" s="3" t="str">
        <f ca="1">IF(VLOOKUP(K91,Daten1!$A$2:$X$25,21,FALSE)&lt;&gt;0,VLOOKUP(K91,Daten1!$A$2:$X$25,21,FALSE),"")</f>
        <v>= x² - 4x + 8</v>
      </c>
    </row>
    <row r="92" spans="1:14" ht="13.8" x14ac:dyDescent="0.25">
      <c r="A92" s="18">
        <f>A91</f>
        <v>13</v>
      </c>
      <c r="B92" s="3"/>
      <c r="C92" s="3" t="str">
        <f ca="1">IF(VLOOKUP(A92,Daten1!$A$2:$X$25,22,FALSE)&lt;&gt;0,VLOOKUP(A92,Daten1!$A$2:$X$25,22,FALSE),"")</f>
        <v/>
      </c>
      <c r="K92" s="18">
        <f>K91</f>
        <v>14</v>
      </c>
      <c r="L92" s="3"/>
      <c r="M92" s="3" t="str">
        <f ca="1">IF(VLOOKUP(K92,Daten1!$A$2:$X$25,22,FALSE)&lt;&gt;0,VLOOKUP(K92,Daten1!$A$2:$X$25,22,FALSE),"")</f>
        <v/>
      </c>
      <c r="N92" s="3"/>
    </row>
    <row r="94" spans="1:14" ht="13.8" x14ac:dyDescent="0.25">
      <c r="A94" s="18">
        <f>A88+2</f>
        <v>15</v>
      </c>
      <c r="B94" s="3" t="str">
        <f>CHAR(A94+96)&amp;")"</f>
        <v>o)</v>
      </c>
      <c r="C94" s="3" t="str">
        <f ca="1">IF(VLOOKUP(A94,Daten1!$A$2:$X$25,18,FALSE)&lt;&gt;0,VLOOKUP(A94,Daten1!$A$2:$X$25,18,FALSE),"")</f>
        <v>Ausmultiplizieren</v>
      </c>
      <c r="K94" s="18">
        <f>K88+2</f>
        <v>16</v>
      </c>
      <c r="L94" s="3" t="str">
        <f>CHAR(K94+96)&amp;")"</f>
        <v>p)</v>
      </c>
      <c r="M94" s="3" t="str">
        <f ca="1">IF(VLOOKUP(K94,Daten1!$A$2:$X$25,18,FALSE)&lt;&gt;0,VLOOKUP(K94,Daten1!$A$2:$X$25,18,FALSE),"")</f>
        <v>Ausmultiplizieren</v>
      </c>
    </row>
    <row r="95" spans="1:14" ht="13.8" x14ac:dyDescent="0.25">
      <c r="A95" s="18">
        <f>A94</f>
        <v>15</v>
      </c>
      <c r="B95" s="3"/>
      <c r="C95" s="3" t="str">
        <f ca="1">IF(VLOOKUP(A95,Daten1!$A$2:$X$25,19,FALSE)&lt;&gt;0,VLOOKUP(A95,Daten1!$A$2:$X$25,19,FALSE),"")</f>
        <v>(x + 5)² - 4</v>
      </c>
      <c r="K95" s="18">
        <f>K94</f>
        <v>16</v>
      </c>
      <c r="L95" s="3"/>
      <c r="M95" s="3" t="str">
        <f ca="1">IF(VLOOKUP(K95,Daten1!$A$2:$X$25,19,FALSE)&lt;&gt;0,VLOOKUP(K95,Daten1!$A$2:$X$25,19,FALSE),"")</f>
        <v>(x + 4)² - 3</v>
      </c>
    </row>
    <row r="96" spans="1:14" ht="13.8" x14ac:dyDescent="0.25">
      <c r="A96" s="18">
        <f>A95</f>
        <v>15</v>
      </c>
      <c r="B96" s="3"/>
      <c r="C96" s="3" t="str">
        <f ca="1">IF(VLOOKUP(A96,Daten1!$A$2:$X$25,20,FALSE)&lt;&gt;0,VLOOKUP(A96,Daten1!$A$2:$X$25,20,FALSE),"")</f>
        <v>= x² + 10x + 25 - 4</v>
      </c>
      <c r="K96" s="18">
        <f>K95</f>
        <v>16</v>
      </c>
      <c r="L96" s="3"/>
      <c r="M96" s="3" t="str">
        <f ca="1">IF(VLOOKUP(K96,Daten1!$A$2:$X$25,20,FALSE)&lt;&gt;0,VLOOKUP(K96,Daten1!$A$2:$X$25,20,FALSE),"")</f>
        <v>= x² + 8x + 16 - 3</v>
      </c>
    </row>
    <row r="97" spans="1:14" ht="13.8" x14ac:dyDescent="0.25">
      <c r="A97" s="18">
        <f>A96</f>
        <v>15</v>
      </c>
      <c r="B97" s="3"/>
      <c r="C97" s="3" t="str">
        <f ca="1">IF(VLOOKUP(A97,Daten1!$A$2:$X$25,21,FALSE)&lt;&gt;0,VLOOKUP(A97,Daten1!$A$2:$X$25,21,FALSE),"")</f>
        <v>= x² + 10x + 21</v>
      </c>
      <c r="K97" s="18">
        <f>K96</f>
        <v>16</v>
      </c>
      <c r="L97" s="3"/>
      <c r="M97" s="3" t="str">
        <f ca="1">IF(VLOOKUP(K97,Daten1!$A$2:$X$25,21,FALSE)&lt;&gt;0,VLOOKUP(K97,Daten1!$A$2:$X$25,21,FALSE),"")</f>
        <v>= x² + 8x + 13</v>
      </c>
    </row>
    <row r="98" spans="1:14" ht="13.8" x14ac:dyDescent="0.25">
      <c r="A98" s="18">
        <f>A97</f>
        <v>15</v>
      </c>
      <c r="B98" s="3"/>
      <c r="C98" s="3" t="str">
        <f ca="1">IF(VLOOKUP(A98,Daten1!$A$2:$X$25,22,FALSE)&lt;&gt;0,VLOOKUP(A98,Daten1!$A$2:$X$25,22,FALSE),"")</f>
        <v/>
      </c>
      <c r="K98" s="18">
        <f>K97</f>
        <v>16</v>
      </c>
      <c r="L98" s="3"/>
      <c r="M98" s="3" t="str">
        <f ca="1">IF(VLOOKUP(K98,Daten1!$A$2:$X$25,22,FALSE)&lt;&gt;0,VLOOKUP(K98,Daten1!$A$2:$X$25,22,FALSE),"")</f>
        <v/>
      </c>
      <c r="N98" s="3"/>
    </row>
    <row r="100" spans="1:14" ht="13.8" x14ac:dyDescent="0.25">
      <c r="A100" s="18">
        <f>A94+2</f>
        <v>17</v>
      </c>
      <c r="B100" s="3" t="str">
        <f>CHAR(A100+96)&amp;")"</f>
        <v>q)</v>
      </c>
      <c r="C100" s="3" t="str">
        <f ca="1">IF(VLOOKUP(A100,Daten1!$A$2:$X$25,18,FALSE)&lt;&gt;0,VLOOKUP(A100,Daten1!$A$2:$X$25,18,FALSE),"")</f>
        <v>Ausmultiplizieren</v>
      </c>
      <c r="K100" s="18">
        <f>K94+2</f>
        <v>18</v>
      </c>
      <c r="L100" s="3" t="str">
        <f>CHAR(K100+96)&amp;")"</f>
        <v>r)</v>
      </c>
      <c r="M100" s="3" t="str">
        <f ca="1">IF(VLOOKUP(K100,Daten1!$A$2:$X$25,18,FALSE)&lt;&gt;0,VLOOKUP(K100,Daten1!$A$2:$X$25,18,FALSE),"")</f>
        <v>Ausmultiplizieren</v>
      </c>
    </row>
    <row r="101" spans="1:14" ht="13.8" x14ac:dyDescent="0.25">
      <c r="A101" s="18">
        <f>A100</f>
        <v>17</v>
      </c>
      <c r="B101" s="3"/>
      <c r="C101" s="3" t="str">
        <f ca="1">IF(VLOOKUP(A101,Daten1!$A$2:$X$25,19,FALSE)&lt;&gt;0,VLOOKUP(A101,Daten1!$A$2:$X$25,19,FALSE),"")</f>
        <v>(x + 3)² - 2</v>
      </c>
      <c r="K101" s="18">
        <f>K100</f>
        <v>18</v>
      </c>
      <c r="L101" s="3"/>
      <c r="M101" s="3" t="str">
        <f ca="1">IF(VLOOKUP(K101,Daten1!$A$2:$X$25,19,FALSE)&lt;&gt;0,VLOOKUP(K101,Daten1!$A$2:$X$25,19,FALSE),"")</f>
        <v>(x - 2)² - 4</v>
      </c>
    </row>
    <row r="102" spans="1:14" ht="13.8" x14ac:dyDescent="0.25">
      <c r="A102" s="18">
        <f>A101</f>
        <v>17</v>
      </c>
      <c r="B102" s="3"/>
      <c r="C102" s="3" t="str">
        <f ca="1">IF(VLOOKUP(A102,Daten1!$A$2:$X$25,20,FALSE)&lt;&gt;0,VLOOKUP(A102,Daten1!$A$2:$X$25,20,FALSE),"")</f>
        <v>= x² + 6x + 9 - 2</v>
      </c>
      <c r="K102" s="18">
        <f>K101</f>
        <v>18</v>
      </c>
      <c r="L102" s="3"/>
      <c r="M102" s="3" t="str">
        <f ca="1">IF(VLOOKUP(K102,Daten1!$A$2:$X$25,20,FALSE)&lt;&gt;0,VLOOKUP(K102,Daten1!$A$2:$X$25,20,FALSE),"")</f>
        <v>= x² - 4x + 4 - 4</v>
      </c>
    </row>
    <row r="103" spans="1:14" ht="13.8" x14ac:dyDescent="0.25">
      <c r="A103" s="18">
        <f>A102</f>
        <v>17</v>
      </c>
      <c r="B103" s="3"/>
      <c r="C103" s="3" t="str">
        <f ca="1">IF(VLOOKUP(A103,Daten1!$A$2:$X$25,21,FALSE)&lt;&gt;0,VLOOKUP(A103,Daten1!$A$2:$X$25,21,FALSE),"")</f>
        <v>= x² + 6x + 7</v>
      </c>
      <c r="K103" s="18">
        <f>K102</f>
        <v>18</v>
      </c>
      <c r="L103" s="3"/>
      <c r="M103" s="3" t="str">
        <f ca="1">IF(VLOOKUP(K103,Daten1!$A$2:$X$25,21,FALSE)&lt;&gt;0,VLOOKUP(K103,Daten1!$A$2:$X$25,21,FALSE),"")</f>
        <v>= x² - 4x  + 0</v>
      </c>
    </row>
    <row r="104" spans="1:14" ht="13.8" x14ac:dyDescent="0.25">
      <c r="A104" s="18">
        <f>A103</f>
        <v>17</v>
      </c>
      <c r="B104" s="3"/>
      <c r="C104" s="3" t="str">
        <f ca="1">IF(VLOOKUP(A104,Daten1!$A$2:$X$25,22,FALSE)&lt;&gt;0,VLOOKUP(A104,Daten1!$A$2:$X$25,22,FALSE),"")</f>
        <v/>
      </c>
      <c r="K104" s="18">
        <f>K103</f>
        <v>18</v>
      </c>
      <c r="L104" s="3"/>
      <c r="M104" s="3" t="str">
        <f ca="1">IF(VLOOKUP(K104,Daten1!$A$2:$X$25,22,FALSE)&lt;&gt;0,VLOOKUP(K104,Daten1!$A$2:$X$25,22,FALSE),"")</f>
        <v/>
      </c>
      <c r="N104" s="3"/>
    </row>
  </sheetData>
  <mergeCells count="4">
    <mergeCell ref="W5:X5"/>
    <mergeCell ref="W6:X6"/>
    <mergeCell ref="A1:U1"/>
    <mergeCell ref="A51:U51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5"/>
  <sheetViews>
    <sheetView zoomScaleNormal="100" workbookViewId="0">
      <selection sqref="A1:XFD1048576"/>
    </sheetView>
  </sheetViews>
  <sheetFormatPr baseColWidth="10" defaultRowHeight="13.2" x14ac:dyDescent="0.25"/>
  <cols>
    <col min="3" max="4" width="35" customWidth="1"/>
    <col min="5" max="5" width="2.5546875" bestFit="1" customWidth="1"/>
    <col min="6" max="6" width="5" bestFit="1" customWidth="1"/>
    <col min="7" max="8" width="2" bestFit="1" customWidth="1"/>
    <col min="9" max="10" width="2.109375" bestFit="1" customWidth="1"/>
    <col min="11" max="12" width="2.5546875" bestFit="1" customWidth="1"/>
    <col min="13" max="13" width="2.5546875" customWidth="1"/>
    <col min="14" max="14" width="4" bestFit="1" customWidth="1"/>
    <col min="15" max="15" width="4" customWidth="1"/>
    <col min="16" max="16" width="4.33203125" customWidth="1"/>
    <col min="17" max="17" width="3" bestFit="1" customWidth="1"/>
    <col min="18" max="18" width="39.44140625" customWidth="1"/>
    <col min="19" max="19" width="35.33203125" customWidth="1"/>
    <col min="20" max="20" width="38.44140625" customWidth="1"/>
    <col min="21" max="21" width="47.33203125" bestFit="1" customWidth="1"/>
    <col min="22" max="22" width="19.33203125" bestFit="1" customWidth="1"/>
    <col min="23" max="23" width="5.5546875" bestFit="1" customWidth="1"/>
    <col min="25" max="25" width="3.109375" bestFit="1" customWidth="1"/>
    <col min="26" max="26" width="5" bestFit="1" customWidth="1"/>
    <col min="27" max="27" width="6.5546875" bestFit="1" customWidth="1"/>
    <col min="28" max="28" width="3.5546875" bestFit="1" customWidth="1"/>
    <col min="259" max="260" width="35" customWidth="1"/>
    <col min="261" max="261" width="2.5546875" bestFit="1" customWidth="1"/>
    <col min="262" max="262" width="5" bestFit="1" customWidth="1"/>
    <col min="263" max="264" width="2" bestFit="1" customWidth="1"/>
    <col min="265" max="266" width="2.109375" bestFit="1" customWidth="1"/>
    <col min="267" max="268" width="2.5546875" bestFit="1" customWidth="1"/>
    <col min="269" max="269" width="2.5546875" customWidth="1"/>
    <col min="270" max="270" width="4" bestFit="1" customWidth="1"/>
    <col min="271" max="271" width="4" customWidth="1"/>
    <col min="272" max="272" width="4.33203125" customWidth="1"/>
    <col min="273" max="273" width="3" bestFit="1" customWidth="1"/>
    <col min="274" max="274" width="39.44140625" customWidth="1"/>
    <col min="275" max="275" width="35.33203125" customWidth="1"/>
    <col min="276" max="276" width="38.44140625" customWidth="1"/>
    <col min="277" max="277" width="47.33203125" bestFit="1" customWidth="1"/>
    <col min="278" max="278" width="19.33203125" bestFit="1" customWidth="1"/>
    <col min="279" max="279" width="5.5546875" bestFit="1" customWidth="1"/>
    <col min="281" max="281" width="3.109375" bestFit="1" customWidth="1"/>
    <col min="282" max="282" width="5" bestFit="1" customWidth="1"/>
    <col min="283" max="283" width="6.5546875" bestFit="1" customWidth="1"/>
    <col min="284" max="284" width="3.5546875" bestFit="1" customWidth="1"/>
    <col min="515" max="516" width="35" customWidth="1"/>
    <col min="517" max="517" width="2.5546875" bestFit="1" customWidth="1"/>
    <col min="518" max="518" width="5" bestFit="1" customWidth="1"/>
    <col min="519" max="520" width="2" bestFit="1" customWidth="1"/>
    <col min="521" max="522" width="2.109375" bestFit="1" customWidth="1"/>
    <col min="523" max="524" width="2.5546875" bestFit="1" customWidth="1"/>
    <col min="525" max="525" width="2.5546875" customWidth="1"/>
    <col min="526" max="526" width="4" bestFit="1" customWidth="1"/>
    <col min="527" max="527" width="4" customWidth="1"/>
    <col min="528" max="528" width="4.33203125" customWidth="1"/>
    <col min="529" max="529" width="3" bestFit="1" customWidth="1"/>
    <col min="530" max="530" width="39.44140625" customWidth="1"/>
    <col min="531" max="531" width="35.33203125" customWidth="1"/>
    <col min="532" max="532" width="38.44140625" customWidth="1"/>
    <col min="533" max="533" width="47.33203125" bestFit="1" customWidth="1"/>
    <col min="534" max="534" width="19.33203125" bestFit="1" customWidth="1"/>
    <col min="535" max="535" width="5.5546875" bestFit="1" customWidth="1"/>
    <col min="537" max="537" width="3.109375" bestFit="1" customWidth="1"/>
    <col min="538" max="538" width="5" bestFit="1" customWidth="1"/>
    <col min="539" max="539" width="6.5546875" bestFit="1" customWidth="1"/>
    <col min="540" max="540" width="3.5546875" bestFit="1" customWidth="1"/>
    <col min="771" max="772" width="35" customWidth="1"/>
    <col min="773" max="773" width="2.5546875" bestFit="1" customWidth="1"/>
    <col min="774" max="774" width="5" bestFit="1" customWidth="1"/>
    <col min="775" max="776" width="2" bestFit="1" customWidth="1"/>
    <col min="777" max="778" width="2.109375" bestFit="1" customWidth="1"/>
    <col min="779" max="780" width="2.5546875" bestFit="1" customWidth="1"/>
    <col min="781" max="781" width="2.5546875" customWidth="1"/>
    <col min="782" max="782" width="4" bestFit="1" customWidth="1"/>
    <col min="783" max="783" width="4" customWidth="1"/>
    <col min="784" max="784" width="4.33203125" customWidth="1"/>
    <col min="785" max="785" width="3" bestFit="1" customWidth="1"/>
    <col min="786" max="786" width="39.44140625" customWidth="1"/>
    <col min="787" max="787" width="35.33203125" customWidth="1"/>
    <col min="788" max="788" width="38.44140625" customWidth="1"/>
    <col min="789" max="789" width="47.33203125" bestFit="1" customWidth="1"/>
    <col min="790" max="790" width="19.33203125" bestFit="1" customWidth="1"/>
    <col min="791" max="791" width="5.5546875" bestFit="1" customWidth="1"/>
    <col min="793" max="793" width="3.109375" bestFit="1" customWidth="1"/>
    <col min="794" max="794" width="5" bestFit="1" customWidth="1"/>
    <col min="795" max="795" width="6.5546875" bestFit="1" customWidth="1"/>
    <col min="796" max="796" width="3.5546875" bestFit="1" customWidth="1"/>
    <col min="1027" max="1028" width="35" customWidth="1"/>
    <col min="1029" max="1029" width="2.5546875" bestFit="1" customWidth="1"/>
    <col min="1030" max="1030" width="5" bestFit="1" customWidth="1"/>
    <col min="1031" max="1032" width="2" bestFit="1" customWidth="1"/>
    <col min="1033" max="1034" width="2.109375" bestFit="1" customWidth="1"/>
    <col min="1035" max="1036" width="2.5546875" bestFit="1" customWidth="1"/>
    <col min="1037" max="1037" width="2.5546875" customWidth="1"/>
    <col min="1038" max="1038" width="4" bestFit="1" customWidth="1"/>
    <col min="1039" max="1039" width="4" customWidth="1"/>
    <col min="1040" max="1040" width="4.33203125" customWidth="1"/>
    <col min="1041" max="1041" width="3" bestFit="1" customWidth="1"/>
    <col min="1042" max="1042" width="39.44140625" customWidth="1"/>
    <col min="1043" max="1043" width="35.33203125" customWidth="1"/>
    <col min="1044" max="1044" width="38.44140625" customWidth="1"/>
    <col min="1045" max="1045" width="47.33203125" bestFit="1" customWidth="1"/>
    <col min="1046" max="1046" width="19.33203125" bestFit="1" customWidth="1"/>
    <col min="1047" max="1047" width="5.5546875" bestFit="1" customWidth="1"/>
    <col min="1049" max="1049" width="3.109375" bestFit="1" customWidth="1"/>
    <col min="1050" max="1050" width="5" bestFit="1" customWidth="1"/>
    <col min="1051" max="1051" width="6.5546875" bestFit="1" customWidth="1"/>
    <col min="1052" max="1052" width="3.5546875" bestFit="1" customWidth="1"/>
    <col min="1283" max="1284" width="35" customWidth="1"/>
    <col min="1285" max="1285" width="2.5546875" bestFit="1" customWidth="1"/>
    <col min="1286" max="1286" width="5" bestFit="1" customWidth="1"/>
    <col min="1287" max="1288" width="2" bestFit="1" customWidth="1"/>
    <col min="1289" max="1290" width="2.109375" bestFit="1" customWidth="1"/>
    <col min="1291" max="1292" width="2.5546875" bestFit="1" customWidth="1"/>
    <col min="1293" max="1293" width="2.5546875" customWidth="1"/>
    <col min="1294" max="1294" width="4" bestFit="1" customWidth="1"/>
    <col min="1295" max="1295" width="4" customWidth="1"/>
    <col min="1296" max="1296" width="4.33203125" customWidth="1"/>
    <col min="1297" max="1297" width="3" bestFit="1" customWidth="1"/>
    <col min="1298" max="1298" width="39.44140625" customWidth="1"/>
    <col min="1299" max="1299" width="35.33203125" customWidth="1"/>
    <col min="1300" max="1300" width="38.44140625" customWidth="1"/>
    <col min="1301" max="1301" width="47.33203125" bestFit="1" customWidth="1"/>
    <col min="1302" max="1302" width="19.33203125" bestFit="1" customWidth="1"/>
    <col min="1303" max="1303" width="5.5546875" bestFit="1" customWidth="1"/>
    <col min="1305" max="1305" width="3.109375" bestFit="1" customWidth="1"/>
    <col min="1306" max="1306" width="5" bestFit="1" customWidth="1"/>
    <col min="1307" max="1307" width="6.5546875" bestFit="1" customWidth="1"/>
    <col min="1308" max="1308" width="3.5546875" bestFit="1" customWidth="1"/>
    <col min="1539" max="1540" width="35" customWidth="1"/>
    <col min="1541" max="1541" width="2.5546875" bestFit="1" customWidth="1"/>
    <col min="1542" max="1542" width="5" bestFit="1" customWidth="1"/>
    <col min="1543" max="1544" width="2" bestFit="1" customWidth="1"/>
    <col min="1545" max="1546" width="2.109375" bestFit="1" customWidth="1"/>
    <col min="1547" max="1548" width="2.5546875" bestFit="1" customWidth="1"/>
    <col min="1549" max="1549" width="2.5546875" customWidth="1"/>
    <col min="1550" max="1550" width="4" bestFit="1" customWidth="1"/>
    <col min="1551" max="1551" width="4" customWidth="1"/>
    <col min="1552" max="1552" width="4.33203125" customWidth="1"/>
    <col min="1553" max="1553" width="3" bestFit="1" customWidth="1"/>
    <col min="1554" max="1554" width="39.44140625" customWidth="1"/>
    <col min="1555" max="1555" width="35.33203125" customWidth="1"/>
    <col min="1556" max="1556" width="38.44140625" customWidth="1"/>
    <col min="1557" max="1557" width="47.33203125" bestFit="1" customWidth="1"/>
    <col min="1558" max="1558" width="19.33203125" bestFit="1" customWidth="1"/>
    <col min="1559" max="1559" width="5.5546875" bestFit="1" customWidth="1"/>
    <col min="1561" max="1561" width="3.109375" bestFit="1" customWidth="1"/>
    <col min="1562" max="1562" width="5" bestFit="1" customWidth="1"/>
    <col min="1563" max="1563" width="6.5546875" bestFit="1" customWidth="1"/>
    <col min="1564" max="1564" width="3.5546875" bestFit="1" customWidth="1"/>
    <col min="1795" max="1796" width="35" customWidth="1"/>
    <col min="1797" max="1797" width="2.5546875" bestFit="1" customWidth="1"/>
    <col min="1798" max="1798" width="5" bestFit="1" customWidth="1"/>
    <col min="1799" max="1800" width="2" bestFit="1" customWidth="1"/>
    <col min="1801" max="1802" width="2.109375" bestFit="1" customWidth="1"/>
    <col min="1803" max="1804" width="2.5546875" bestFit="1" customWidth="1"/>
    <col min="1805" max="1805" width="2.5546875" customWidth="1"/>
    <col min="1806" max="1806" width="4" bestFit="1" customWidth="1"/>
    <col min="1807" max="1807" width="4" customWidth="1"/>
    <col min="1808" max="1808" width="4.33203125" customWidth="1"/>
    <col min="1809" max="1809" width="3" bestFit="1" customWidth="1"/>
    <col min="1810" max="1810" width="39.44140625" customWidth="1"/>
    <col min="1811" max="1811" width="35.33203125" customWidth="1"/>
    <col min="1812" max="1812" width="38.44140625" customWidth="1"/>
    <col min="1813" max="1813" width="47.33203125" bestFit="1" customWidth="1"/>
    <col min="1814" max="1814" width="19.33203125" bestFit="1" customWidth="1"/>
    <col min="1815" max="1815" width="5.5546875" bestFit="1" customWidth="1"/>
    <col min="1817" max="1817" width="3.109375" bestFit="1" customWidth="1"/>
    <col min="1818" max="1818" width="5" bestFit="1" customWidth="1"/>
    <col min="1819" max="1819" width="6.5546875" bestFit="1" customWidth="1"/>
    <col min="1820" max="1820" width="3.5546875" bestFit="1" customWidth="1"/>
    <col min="2051" max="2052" width="35" customWidth="1"/>
    <col min="2053" max="2053" width="2.5546875" bestFit="1" customWidth="1"/>
    <col min="2054" max="2054" width="5" bestFit="1" customWidth="1"/>
    <col min="2055" max="2056" width="2" bestFit="1" customWidth="1"/>
    <col min="2057" max="2058" width="2.109375" bestFit="1" customWidth="1"/>
    <col min="2059" max="2060" width="2.5546875" bestFit="1" customWidth="1"/>
    <col min="2061" max="2061" width="2.5546875" customWidth="1"/>
    <col min="2062" max="2062" width="4" bestFit="1" customWidth="1"/>
    <col min="2063" max="2063" width="4" customWidth="1"/>
    <col min="2064" max="2064" width="4.33203125" customWidth="1"/>
    <col min="2065" max="2065" width="3" bestFit="1" customWidth="1"/>
    <col min="2066" max="2066" width="39.44140625" customWidth="1"/>
    <col min="2067" max="2067" width="35.33203125" customWidth="1"/>
    <col min="2068" max="2068" width="38.44140625" customWidth="1"/>
    <col min="2069" max="2069" width="47.33203125" bestFit="1" customWidth="1"/>
    <col min="2070" max="2070" width="19.33203125" bestFit="1" customWidth="1"/>
    <col min="2071" max="2071" width="5.5546875" bestFit="1" customWidth="1"/>
    <col min="2073" max="2073" width="3.109375" bestFit="1" customWidth="1"/>
    <col min="2074" max="2074" width="5" bestFit="1" customWidth="1"/>
    <col min="2075" max="2075" width="6.5546875" bestFit="1" customWidth="1"/>
    <col min="2076" max="2076" width="3.5546875" bestFit="1" customWidth="1"/>
    <col min="2307" max="2308" width="35" customWidth="1"/>
    <col min="2309" max="2309" width="2.5546875" bestFit="1" customWidth="1"/>
    <col min="2310" max="2310" width="5" bestFit="1" customWidth="1"/>
    <col min="2311" max="2312" width="2" bestFit="1" customWidth="1"/>
    <col min="2313" max="2314" width="2.109375" bestFit="1" customWidth="1"/>
    <col min="2315" max="2316" width="2.5546875" bestFit="1" customWidth="1"/>
    <col min="2317" max="2317" width="2.5546875" customWidth="1"/>
    <col min="2318" max="2318" width="4" bestFit="1" customWidth="1"/>
    <col min="2319" max="2319" width="4" customWidth="1"/>
    <col min="2320" max="2320" width="4.33203125" customWidth="1"/>
    <col min="2321" max="2321" width="3" bestFit="1" customWidth="1"/>
    <col min="2322" max="2322" width="39.44140625" customWidth="1"/>
    <col min="2323" max="2323" width="35.33203125" customWidth="1"/>
    <col min="2324" max="2324" width="38.44140625" customWidth="1"/>
    <col min="2325" max="2325" width="47.33203125" bestFit="1" customWidth="1"/>
    <col min="2326" max="2326" width="19.33203125" bestFit="1" customWidth="1"/>
    <col min="2327" max="2327" width="5.5546875" bestFit="1" customWidth="1"/>
    <col min="2329" max="2329" width="3.109375" bestFit="1" customWidth="1"/>
    <col min="2330" max="2330" width="5" bestFit="1" customWidth="1"/>
    <col min="2331" max="2331" width="6.5546875" bestFit="1" customWidth="1"/>
    <col min="2332" max="2332" width="3.5546875" bestFit="1" customWidth="1"/>
    <col min="2563" max="2564" width="35" customWidth="1"/>
    <col min="2565" max="2565" width="2.5546875" bestFit="1" customWidth="1"/>
    <col min="2566" max="2566" width="5" bestFit="1" customWidth="1"/>
    <col min="2567" max="2568" width="2" bestFit="1" customWidth="1"/>
    <col min="2569" max="2570" width="2.109375" bestFit="1" customWidth="1"/>
    <col min="2571" max="2572" width="2.5546875" bestFit="1" customWidth="1"/>
    <col min="2573" max="2573" width="2.5546875" customWidth="1"/>
    <col min="2574" max="2574" width="4" bestFit="1" customWidth="1"/>
    <col min="2575" max="2575" width="4" customWidth="1"/>
    <col min="2576" max="2576" width="4.33203125" customWidth="1"/>
    <col min="2577" max="2577" width="3" bestFit="1" customWidth="1"/>
    <col min="2578" max="2578" width="39.44140625" customWidth="1"/>
    <col min="2579" max="2579" width="35.33203125" customWidth="1"/>
    <col min="2580" max="2580" width="38.44140625" customWidth="1"/>
    <col min="2581" max="2581" width="47.33203125" bestFit="1" customWidth="1"/>
    <col min="2582" max="2582" width="19.33203125" bestFit="1" customWidth="1"/>
    <col min="2583" max="2583" width="5.5546875" bestFit="1" customWidth="1"/>
    <col min="2585" max="2585" width="3.109375" bestFit="1" customWidth="1"/>
    <col min="2586" max="2586" width="5" bestFit="1" customWidth="1"/>
    <col min="2587" max="2587" width="6.5546875" bestFit="1" customWidth="1"/>
    <col min="2588" max="2588" width="3.5546875" bestFit="1" customWidth="1"/>
    <col min="2819" max="2820" width="35" customWidth="1"/>
    <col min="2821" max="2821" width="2.5546875" bestFit="1" customWidth="1"/>
    <col min="2822" max="2822" width="5" bestFit="1" customWidth="1"/>
    <col min="2823" max="2824" width="2" bestFit="1" customWidth="1"/>
    <col min="2825" max="2826" width="2.109375" bestFit="1" customWidth="1"/>
    <col min="2827" max="2828" width="2.5546875" bestFit="1" customWidth="1"/>
    <col min="2829" max="2829" width="2.5546875" customWidth="1"/>
    <col min="2830" max="2830" width="4" bestFit="1" customWidth="1"/>
    <col min="2831" max="2831" width="4" customWidth="1"/>
    <col min="2832" max="2832" width="4.33203125" customWidth="1"/>
    <col min="2833" max="2833" width="3" bestFit="1" customWidth="1"/>
    <col min="2834" max="2834" width="39.44140625" customWidth="1"/>
    <col min="2835" max="2835" width="35.33203125" customWidth="1"/>
    <col min="2836" max="2836" width="38.44140625" customWidth="1"/>
    <col min="2837" max="2837" width="47.33203125" bestFit="1" customWidth="1"/>
    <col min="2838" max="2838" width="19.33203125" bestFit="1" customWidth="1"/>
    <col min="2839" max="2839" width="5.5546875" bestFit="1" customWidth="1"/>
    <col min="2841" max="2841" width="3.109375" bestFit="1" customWidth="1"/>
    <col min="2842" max="2842" width="5" bestFit="1" customWidth="1"/>
    <col min="2843" max="2843" width="6.5546875" bestFit="1" customWidth="1"/>
    <col min="2844" max="2844" width="3.5546875" bestFit="1" customWidth="1"/>
    <col min="3075" max="3076" width="35" customWidth="1"/>
    <col min="3077" max="3077" width="2.5546875" bestFit="1" customWidth="1"/>
    <col min="3078" max="3078" width="5" bestFit="1" customWidth="1"/>
    <col min="3079" max="3080" width="2" bestFit="1" customWidth="1"/>
    <col min="3081" max="3082" width="2.109375" bestFit="1" customWidth="1"/>
    <col min="3083" max="3084" width="2.5546875" bestFit="1" customWidth="1"/>
    <col min="3085" max="3085" width="2.5546875" customWidth="1"/>
    <col min="3086" max="3086" width="4" bestFit="1" customWidth="1"/>
    <col min="3087" max="3087" width="4" customWidth="1"/>
    <col min="3088" max="3088" width="4.33203125" customWidth="1"/>
    <col min="3089" max="3089" width="3" bestFit="1" customWidth="1"/>
    <col min="3090" max="3090" width="39.44140625" customWidth="1"/>
    <col min="3091" max="3091" width="35.33203125" customWidth="1"/>
    <col min="3092" max="3092" width="38.44140625" customWidth="1"/>
    <col min="3093" max="3093" width="47.33203125" bestFit="1" customWidth="1"/>
    <col min="3094" max="3094" width="19.33203125" bestFit="1" customWidth="1"/>
    <col min="3095" max="3095" width="5.5546875" bestFit="1" customWidth="1"/>
    <col min="3097" max="3097" width="3.109375" bestFit="1" customWidth="1"/>
    <col min="3098" max="3098" width="5" bestFit="1" customWidth="1"/>
    <col min="3099" max="3099" width="6.5546875" bestFit="1" customWidth="1"/>
    <col min="3100" max="3100" width="3.5546875" bestFit="1" customWidth="1"/>
    <col min="3331" max="3332" width="35" customWidth="1"/>
    <col min="3333" max="3333" width="2.5546875" bestFit="1" customWidth="1"/>
    <col min="3334" max="3334" width="5" bestFit="1" customWidth="1"/>
    <col min="3335" max="3336" width="2" bestFit="1" customWidth="1"/>
    <col min="3337" max="3338" width="2.109375" bestFit="1" customWidth="1"/>
    <col min="3339" max="3340" width="2.5546875" bestFit="1" customWidth="1"/>
    <col min="3341" max="3341" width="2.5546875" customWidth="1"/>
    <col min="3342" max="3342" width="4" bestFit="1" customWidth="1"/>
    <col min="3343" max="3343" width="4" customWidth="1"/>
    <col min="3344" max="3344" width="4.33203125" customWidth="1"/>
    <col min="3345" max="3345" width="3" bestFit="1" customWidth="1"/>
    <col min="3346" max="3346" width="39.44140625" customWidth="1"/>
    <col min="3347" max="3347" width="35.33203125" customWidth="1"/>
    <col min="3348" max="3348" width="38.44140625" customWidth="1"/>
    <col min="3349" max="3349" width="47.33203125" bestFit="1" customWidth="1"/>
    <col min="3350" max="3350" width="19.33203125" bestFit="1" customWidth="1"/>
    <col min="3351" max="3351" width="5.5546875" bestFit="1" customWidth="1"/>
    <col min="3353" max="3353" width="3.109375" bestFit="1" customWidth="1"/>
    <col min="3354" max="3354" width="5" bestFit="1" customWidth="1"/>
    <col min="3355" max="3355" width="6.5546875" bestFit="1" customWidth="1"/>
    <col min="3356" max="3356" width="3.5546875" bestFit="1" customWidth="1"/>
    <col min="3587" max="3588" width="35" customWidth="1"/>
    <col min="3589" max="3589" width="2.5546875" bestFit="1" customWidth="1"/>
    <col min="3590" max="3590" width="5" bestFit="1" customWidth="1"/>
    <col min="3591" max="3592" width="2" bestFit="1" customWidth="1"/>
    <col min="3593" max="3594" width="2.109375" bestFit="1" customWidth="1"/>
    <col min="3595" max="3596" width="2.5546875" bestFit="1" customWidth="1"/>
    <col min="3597" max="3597" width="2.5546875" customWidth="1"/>
    <col min="3598" max="3598" width="4" bestFit="1" customWidth="1"/>
    <col min="3599" max="3599" width="4" customWidth="1"/>
    <col min="3600" max="3600" width="4.33203125" customWidth="1"/>
    <col min="3601" max="3601" width="3" bestFit="1" customWidth="1"/>
    <col min="3602" max="3602" width="39.44140625" customWidth="1"/>
    <col min="3603" max="3603" width="35.33203125" customWidth="1"/>
    <col min="3604" max="3604" width="38.44140625" customWidth="1"/>
    <col min="3605" max="3605" width="47.33203125" bestFit="1" customWidth="1"/>
    <col min="3606" max="3606" width="19.33203125" bestFit="1" customWidth="1"/>
    <col min="3607" max="3607" width="5.5546875" bestFit="1" customWidth="1"/>
    <col min="3609" max="3609" width="3.109375" bestFit="1" customWidth="1"/>
    <col min="3610" max="3610" width="5" bestFit="1" customWidth="1"/>
    <col min="3611" max="3611" width="6.5546875" bestFit="1" customWidth="1"/>
    <col min="3612" max="3612" width="3.5546875" bestFit="1" customWidth="1"/>
    <col min="3843" max="3844" width="35" customWidth="1"/>
    <col min="3845" max="3845" width="2.5546875" bestFit="1" customWidth="1"/>
    <col min="3846" max="3846" width="5" bestFit="1" customWidth="1"/>
    <col min="3847" max="3848" width="2" bestFit="1" customWidth="1"/>
    <col min="3849" max="3850" width="2.109375" bestFit="1" customWidth="1"/>
    <col min="3851" max="3852" width="2.5546875" bestFit="1" customWidth="1"/>
    <col min="3853" max="3853" width="2.5546875" customWidth="1"/>
    <col min="3854" max="3854" width="4" bestFit="1" customWidth="1"/>
    <col min="3855" max="3855" width="4" customWidth="1"/>
    <col min="3856" max="3856" width="4.33203125" customWidth="1"/>
    <col min="3857" max="3857" width="3" bestFit="1" customWidth="1"/>
    <col min="3858" max="3858" width="39.44140625" customWidth="1"/>
    <col min="3859" max="3859" width="35.33203125" customWidth="1"/>
    <col min="3860" max="3860" width="38.44140625" customWidth="1"/>
    <col min="3861" max="3861" width="47.33203125" bestFit="1" customWidth="1"/>
    <col min="3862" max="3862" width="19.33203125" bestFit="1" customWidth="1"/>
    <col min="3863" max="3863" width="5.5546875" bestFit="1" customWidth="1"/>
    <col min="3865" max="3865" width="3.109375" bestFit="1" customWidth="1"/>
    <col min="3866" max="3866" width="5" bestFit="1" customWidth="1"/>
    <col min="3867" max="3867" width="6.5546875" bestFit="1" customWidth="1"/>
    <col min="3868" max="3868" width="3.5546875" bestFit="1" customWidth="1"/>
    <col min="4099" max="4100" width="35" customWidth="1"/>
    <col min="4101" max="4101" width="2.5546875" bestFit="1" customWidth="1"/>
    <col min="4102" max="4102" width="5" bestFit="1" customWidth="1"/>
    <col min="4103" max="4104" width="2" bestFit="1" customWidth="1"/>
    <col min="4105" max="4106" width="2.109375" bestFit="1" customWidth="1"/>
    <col min="4107" max="4108" width="2.5546875" bestFit="1" customWidth="1"/>
    <col min="4109" max="4109" width="2.5546875" customWidth="1"/>
    <col min="4110" max="4110" width="4" bestFit="1" customWidth="1"/>
    <col min="4111" max="4111" width="4" customWidth="1"/>
    <col min="4112" max="4112" width="4.33203125" customWidth="1"/>
    <col min="4113" max="4113" width="3" bestFit="1" customWidth="1"/>
    <col min="4114" max="4114" width="39.44140625" customWidth="1"/>
    <col min="4115" max="4115" width="35.33203125" customWidth="1"/>
    <col min="4116" max="4116" width="38.44140625" customWidth="1"/>
    <col min="4117" max="4117" width="47.33203125" bestFit="1" customWidth="1"/>
    <col min="4118" max="4118" width="19.33203125" bestFit="1" customWidth="1"/>
    <col min="4119" max="4119" width="5.5546875" bestFit="1" customWidth="1"/>
    <col min="4121" max="4121" width="3.109375" bestFit="1" customWidth="1"/>
    <col min="4122" max="4122" width="5" bestFit="1" customWidth="1"/>
    <col min="4123" max="4123" width="6.5546875" bestFit="1" customWidth="1"/>
    <col min="4124" max="4124" width="3.5546875" bestFit="1" customWidth="1"/>
    <col min="4355" max="4356" width="35" customWidth="1"/>
    <col min="4357" max="4357" width="2.5546875" bestFit="1" customWidth="1"/>
    <col min="4358" max="4358" width="5" bestFit="1" customWidth="1"/>
    <col min="4359" max="4360" width="2" bestFit="1" customWidth="1"/>
    <col min="4361" max="4362" width="2.109375" bestFit="1" customWidth="1"/>
    <col min="4363" max="4364" width="2.5546875" bestFit="1" customWidth="1"/>
    <col min="4365" max="4365" width="2.5546875" customWidth="1"/>
    <col min="4366" max="4366" width="4" bestFit="1" customWidth="1"/>
    <col min="4367" max="4367" width="4" customWidth="1"/>
    <col min="4368" max="4368" width="4.33203125" customWidth="1"/>
    <col min="4369" max="4369" width="3" bestFit="1" customWidth="1"/>
    <col min="4370" max="4370" width="39.44140625" customWidth="1"/>
    <col min="4371" max="4371" width="35.33203125" customWidth="1"/>
    <col min="4372" max="4372" width="38.44140625" customWidth="1"/>
    <col min="4373" max="4373" width="47.33203125" bestFit="1" customWidth="1"/>
    <col min="4374" max="4374" width="19.33203125" bestFit="1" customWidth="1"/>
    <col min="4375" max="4375" width="5.5546875" bestFit="1" customWidth="1"/>
    <col min="4377" max="4377" width="3.109375" bestFit="1" customWidth="1"/>
    <col min="4378" max="4378" width="5" bestFit="1" customWidth="1"/>
    <col min="4379" max="4379" width="6.5546875" bestFit="1" customWidth="1"/>
    <col min="4380" max="4380" width="3.5546875" bestFit="1" customWidth="1"/>
    <col min="4611" max="4612" width="35" customWidth="1"/>
    <col min="4613" max="4613" width="2.5546875" bestFit="1" customWidth="1"/>
    <col min="4614" max="4614" width="5" bestFit="1" customWidth="1"/>
    <col min="4615" max="4616" width="2" bestFit="1" customWidth="1"/>
    <col min="4617" max="4618" width="2.109375" bestFit="1" customWidth="1"/>
    <col min="4619" max="4620" width="2.5546875" bestFit="1" customWidth="1"/>
    <col min="4621" max="4621" width="2.5546875" customWidth="1"/>
    <col min="4622" max="4622" width="4" bestFit="1" customWidth="1"/>
    <col min="4623" max="4623" width="4" customWidth="1"/>
    <col min="4624" max="4624" width="4.33203125" customWidth="1"/>
    <col min="4625" max="4625" width="3" bestFit="1" customWidth="1"/>
    <col min="4626" max="4626" width="39.44140625" customWidth="1"/>
    <col min="4627" max="4627" width="35.33203125" customWidth="1"/>
    <col min="4628" max="4628" width="38.44140625" customWidth="1"/>
    <col min="4629" max="4629" width="47.33203125" bestFit="1" customWidth="1"/>
    <col min="4630" max="4630" width="19.33203125" bestFit="1" customWidth="1"/>
    <col min="4631" max="4631" width="5.5546875" bestFit="1" customWidth="1"/>
    <col min="4633" max="4633" width="3.109375" bestFit="1" customWidth="1"/>
    <col min="4634" max="4634" width="5" bestFit="1" customWidth="1"/>
    <col min="4635" max="4635" width="6.5546875" bestFit="1" customWidth="1"/>
    <col min="4636" max="4636" width="3.5546875" bestFit="1" customWidth="1"/>
    <col min="4867" max="4868" width="35" customWidth="1"/>
    <col min="4869" max="4869" width="2.5546875" bestFit="1" customWidth="1"/>
    <col min="4870" max="4870" width="5" bestFit="1" customWidth="1"/>
    <col min="4871" max="4872" width="2" bestFit="1" customWidth="1"/>
    <col min="4873" max="4874" width="2.109375" bestFit="1" customWidth="1"/>
    <col min="4875" max="4876" width="2.5546875" bestFit="1" customWidth="1"/>
    <col min="4877" max="4877" width="2.5546875" customWidth="1"/>
    <col min="4878" max="4878" width="4" bestFit="1" customWidth="1"/>
    <col min="4879" max="4879" width="4" customWidth="1"/>
    <col min="4880" max="4880" width="4.33203125" customWidth="1"/>
    <col min="4881" max="4881" width="3" bestFit="1" customWidth="1"/>
    <col min="4882" max="4882" width="39.44140625" customWidth="1"/>
    <col min="4883" max="4883" width="35.33203125" customWidth="1"/>
    <col min="4884" max="4884" width="38.44140625" customWidth="1"/>
    <col min="4885" max="4885" width="47.33203125" bestFit="1" customWidth="1"/>
    <col min="4886" max="4886" width="19.33203125" bestFit="1" customWidth="1"/>
    <col min="4887" max="4887" width="5.5546875" bestFit="1" customWidth="1"/>
    <col min="4889" max="4889" width="3.109375" bestFit="1" customWidth="1"/>
    <col min="4890" max="4890" width="5" bestFit="1" customWidth="1"/>
    <col min="4891" max="4891" width="6.5546875" bestFit="1" customWidth="1"/>
    <col min="4892" max="4892" width="3.5546875" bestFit="1" customWidth="1"/>
    <col min="5123" max="5124" width="35" customWidth="1"/>
    <col min="5125" max="5125" width="2.5546875" bestFit="1" customWidth="1"/>
    <col min="5126" max="5126" width="5" bestFit="1" customWidth="1"/>
    <col min="5127" max="5128" width="2" bestFit="1" customWidth="1"/>
    <col min="5129" max="5130" width="2.109375" bestFit="1" customWidth="1"/>
    <col min="5131" max="5132" width="2.5546875" bestFit="1" customWidth="1"/>
    <col min="5133" max="5133" width="2.5546875" customWidth="1"/>
    <col min="5134" max="5134" width="4" bestFit="1" customWidth="1"/>
    <col min="5135" max="5135" width="4" customWidth="1"/>
    <col min="5136" max="5136" width="4.33203125" customWidth="1"/>
    <col min="5137" max="5137" width="3" bestFit="1" customWidth="1"/>
    <col min="5138" max="5138" width="39.44140625" customWidth="1"/>
    <col min="5139" max="5139" width="35.33203125" customWidth="1"/>
    <col min="5140" max="5140" width="38.44140625" customWidth="1"/>
    <col min="5141" max="5141" width="47.33203125" bestFit="1" customWidth="1"/>
    <col min="5142" max="5142" width="19.33203125" bestFit="1" customWidth="1"/>
    <col min="5143" max="5143" width="5.5546875" bestFit="1" customWidth="1"/>
    <col min="5145" max="5145" width="3.109375" bestFit="1" customWidth="1"/>
    <col min="5146" max="5146" width="5" bestFit="1" customWidth="1"/>
    <col min="5147" max="5147" width="6.5546875" bestFit="1" customWidth="1"/>
    <col min="5148" max="5148" width="3.5546875" bestFit="1" customWidth="1"/>
    <col min="5379" max="5380" width="35" customWidth="1"/>
    <col min="5381" max="5381" width="2.5546875" bestFit="1" customWidth="1"/>
    <col min="5382" max="5382" width="5" bestFit="1" customWidth="1"/>
    <col min="5383" max="5384" width="2" bestFit="1" customWidth="1"/>
    <col min="5385" max="5386" width="2.109375" bestFit="1" customWidth="1"/>
    <col min="5387" max="5388" width="2.5546875" bestFit="1" customWidth="1"/>
    <col min="5389" max="5389" width="2.5546875" customWidth="1"/>
    <col min="5390" max="5390" width="4" bestFit="1" customWidth="1"/>
    <col min="5391" max="5391" width="4" customWidth="1"/>
    <col min="5392" max="5392" width="4.33203125" customWidth="1"/>
    <col min="5393" max="5393" width="3" bestFit="1" customWidth="1"/>
    <col min="5394" max="5394" width="39.44140625" customWidth="1"/>
    <col min="5395" max="5395" width="35.33203125" customWidth="1"/>
    <col min="5396" max="5396" width="38.44140625" customWidth="1"/>
    <col min="5397" max="5397" width="47.33203125" bestFit="1" customWidth="1"/>
    <col min="5398" max="5398" width="19.33203125" bestFit="1" customWidth="1"/>
    <col min="5399" max="5399" width="5.5546875" bestFit="1" customWidth="1"/>
    <col min="5401" max="5401" width="3.109375" bestFit="1" customWidth="1"/>
    <col min="5402" max="5402" width="5" bestFit="1" customWidth="1"/>
    <col min="5403" max="5403" width="6.5546875" bestFit="1" customWidth="1"/>
    <col min="5404" max="5404" width="3.5546875" bestFit="1" customWidth="1"/>
    <col min="5635" max="5636" width="35" customWidth="1"/>
    <col min="5637" max="5637" width="2.5546875" bestFit="1" customWidth="1"/>
    <col min="5638" max="5638" width="5" bestFit="1" customWidth="1"/>
    <col min="5639" max="5640" width="2" bestFit="1" customWidth="1"/>
    <col min="5641" max="5642" width="2.109375" bestFit="1" customWidth="1"/>
    <col min="5643" max="5644" width="2.5546875" bestFit="1" customWidth="1"/>
    <col min="5645" max="5645" width="2.5546875" customWidth="1"/>
    <col min="5646" max="5646" width="4" bestFit="1" customWidth="1"/>
    <col min="5647" max="5647" width="4" customWidth="1"/>
    <col min="5648" max="5648" width="4.33203125" customWidth="1"/>
    <col min="5649" max="5649" width="3" bestFit="1" customWidth="1"/>
    <col min="5650" max="5650" width="39.44140625" customWidth="1"/>
    <col min="5651" max="5651" width="35.33203125" customWidth="1"/>
    <col min="5652" max="5652" width="38.44140625" customWidth="1"/>
    <col min="5653" max="5653" width="47.33203125" bestFit="1" customWidth="1"/>
    <col min="5654" max="5654" width="19.33203125" bestFit="1" customWidth="1"/>
    <col min="5655" max="5655" width="5.5546875" bestFit="1" customWidth="1"/>
    <col min="5657" max="5657" width="3.109375" bestFit="1" customWidth="1"/>
    <col min="5658" max="5658" width="5" bestFit="1" customWidth="1"/>
    <col min="5659" max="5659" width="6.5546875" bestFit="1" customWidth="1"/>
    <col min="5660" max="5660" width="3.5546875" bestFit="1" customWidth="1"/>
    <col min="5891" max="5892" width="35" customWidth="1"/>
    <col min="5893" max="5893" width="2.5546875" bestFit="1" customWidth="1"/>
    <col min="5894" max="5894" width="5" bestFit="1" customWidth="1"/>
    <col min="5895" max="5896" width="2" bestFit="1" customWidth="1"/>
    <col min="5897" max="5898" width="2.109375" bestFit="1" customWidth="1"/>
    <col min="5899" max="5900" width="2.5546875" bestFit="1" customWidth="1"/>
    <col min="5901" max="5901" width="2.5546875" customWidth="1"/>
    <col min="5902" max="5902" width="4" bestFit="1" customWidth="1"/>
    <col min="5903" max="5903" width="4" customWidth="1"/>
    <col min="5904" max="5904" width="4.33203125" customWidth="1"/>
    <col min="5905" max="5905" width="3" bestFit="1" customWidth="1"/>
    <col min="5906" max="5906" width="39.44140625" customWidth="1"/>
    <col min="5907" max="5907" width="35.33203125" customWidth="1"/>
    <col min="5908" max="5908" width="38.44140625" customWidth="1"/>
    <col min="5909" max="5909" width="47.33203125" bestFit="1" customWidth="1"/>
    <col min="5910" max="5910" width="19.33203125" bestFit="1" customWidth="1"/>
    <col min="5911" max="5911" width="5.5546875" bestFit="1" customWidth="1"/>
    <col min="5913" max="5913" width="3.109375" bestFit="1" customWidth="1"/>
    <col min="5914" max="5914" width="5" bestFit="1" customWidth="1"/>
    <col min="5915" max="5915" width="6.5546875" bestFit="1" customWidth="1"/>
    <col min="5916" max="5916" width="3.5546875" bestFit="1" customWidth="1"/>
    <col min="6147" max="6148" width="35" customWidth="1"/>
    <col min="6149" max="6149" width="2.5546875" bestFit="1" customWidth="1"/>
    <col min="6150" max="6150" width="5" bestFit="1" customWidth="1"/>
    <col min="6151" max="6152" width="2" bestFit="1" customWidth="1"/>
    <col min="6153" max="6154" width="2.109375" bestFit="1" customWidth="1"/>
    <col min="6155" max="6156" width="2.5546875" bestFit="1" customWidth="1"/>
    <col min="6157" max="6157" width="2.5546875" customWidth="1"/>
    <col min="6158" max="6158" width="4" bestFit="1" customWidth="1"/>
    <col min="6159" max="6159" width="4" customWidth="1"/>
    <col min="6160" max="6160" width="4.33203125" customWidth="1"/>
    <col min="6161" max="6161" width="3" bestFit="1" customWidth="1"/>
    <col min="6162" max="6162" width="39.44140625" customWidth="1"/>
    <col min="6163" max="6163" width="35.33203125" customWidth="1"/>
    <col min="6164" max="6164" width="38.44140625" customWidth="1"/>
    <col min="6165" max="6165" width="47.33203125" bestFit="1" customWidth="1"/>
    <col min="6166" max="6166" width="19.33203125" bestFit="1" customWidth="1"/>
    <col min="6167" max="6167" width="5.5546875" bestFit="1" customWidth="1"/>
    <col min="6169" max="6169" width="3.109375" bestFit="1" customWidth="1"/>
    <col min="6170" max="6170" width="5" bestFit="1" customWidth="1"/>
    <col min="6171" max="6171" width="6.5546875" bestFit="1" customWidth="1"/>
    <col min="6172" max="6172" width="3.5546875" bestFit="1" customWidth="1"/>
    <col min="6403" max="6404" width="35" customWidth="1"/>
    <col min="6405" max="6405" width="2.5546875" bestFit="1" customWidth="1"/>
    <col min="6406" max="6406" width="5" bestFit="1" customWidth="1"/>
    <col min="6407" max="6408" width="2" bestFit="1" customWidth="1"/>
    <col min="6409" max="6410" width="2.109375" bestFit="1" customWidth="1"/>
    <col min="6411" max="6412" width="2.5546875" bestFit="1" customWidth="1"/>
    <col min="6413" max="6413" width="2.5546875" customWidth="1"/>
    <col min="6414" max="6414" width="4" bestFit="1" customWidth="1"/>
    <col min="6415" max="6415" width="4" customWidth="1"/>
    <col min="6416" max="6416" width="4.33203125" customWidth="1"/>
    <col min="6417" max="6417" width="3" bestFit="1" customWidth="1"/>
    <col min="6418" max="6418" width="39.44140625" customWidth="1"/>
    <col min="6419" max="6419" width="35.33203125" customWidth="1"/>
    <col min="6420" max="6420" width="38.44140625" customWidth="1"/>
    <col min="6421" max="6421" width="47.33203125" bestFit="1" customWidth="1"/>
    <col min="6422" max="6422" width="19.33203125" bestFit="1" customWidth="1"/>
    <col min="6423" max="6423" width="5.5546875" bestFit="1" customWidth="1"/>
    <col min="6425" max="6425" width="3.109375" bestFit="1" customWidth="1"/>
    <col min="6426" max="6426" width="5" bestFit="1" customWidth="1"/>
    <col min="6427" max="6427" width="6.5546875" bestFit="1" customWidth="1"/>
    <col min="6428" max="6428" width="3.5546875" bestFit="1" customWidth="1"/>
    <col min="6659" max="6660" width="35" customWidth="1"/>
    <col min="6661" max="6661" width="2.5546875" bestFit="1" customWidth="1"/>
    <col min="6662" max="6662" width="5" bestFit="1" customWidth="1"/>
    <col min="6663" max="6664" width="2" bestFit="1" customWidth="1"/>
    <col min="6665" max="6666" width="2.109375" bestFit="1" customWidth="1"/>
    <col min="6667" max="6668" width="2.5546875" bestFit="1" customWidth="1"/>
    <col min="6669" max="6669" width="2.5546875" customWidth="1"/>
    <col min="6670" max="6670" width="4" bestFit="1" customWidth="1"/>
    <col min="6671" max="6671" width="4" customWidth="1"/>
    <col min="6672" max="6672" width="4.33203125" customWidth="1"/>
    <col min="6673" max="6673" width="3" bestFit="1" customWidth="1"/>
    <col min="6674" max="6674" width="39.44140625" customWidth="1"/>
    <col min="6675" max="6675" width="35.33203125" customWidth="1"/>
    <col min="6676" max="6676" width="38.44140625" customWidth="1"/>
    <col min="6677" max="6677" width="47.33203125" bestFit="1" customWidth="1"/>
    <col min="6678" max="6678" width="19.33203125" bestFit="1" customWidth="1"/>
    <col min="6679" max="6679" width="5.5546875" bestFit="1" customWidth="1"/>
    <col min="6681" max="6681" width="3.109375" bestFit="1" customWidth="1"/>
    <col min="6682" max="6682" width="5" bestFit="1" customWidth="1"/>
    <col min="6683" max="6683" width="6.5546875" bestFit="1" customWidth="1"/>
    <col min="6684" max="6684" width="3.5546875" bestFit="1" customWidth="1"/>
    <col min="6915" max="6916" width="35" customWidth="1"/>
    <col min="6917" max="6917" width="2.5546875" bestFit="1" customWidth="1"/>
    <col min="6918" max="6918" width="5" bestFit="1" customWidth="1"/>
    <col min="6919" max="6920" width="2" bestFit="1" customWidth="1"/>
    <col min="6921" max="6922" width="2.109375" bestFit="1" customWidth="1"/>
    <col min="6923" max="6924" width="2.5546875" bestFit="1" customWidth="1"/>
    <col min="6925" max="6925" width="2.5546875" customWidth="1"/>
    <col min="6926" max="6926" width="4" bestFit="1" customWidth="1"/>
    <col min="6927" max="6927" width="4" customWidth="1"/>
    <col min="6928" max="6928" width="4.33203125" customWidth="1"/>
    <col min="6929" max="6929" width="3" bestFit="1" customWidth="1"/>
    <col min="6930" max="6930" width="39.44140625" customWidth="1"/>
    <col min="6931" max="6931" width="35.33203125" customWidth="1"/>
    <col min="6932" max="6932" width="38.44140625" customWidth="1"/>
    <col min="6933" max="6933" width="47.33203125" bestFit="1" customWidth="1"/>
    <col min="6934" max="6934" width="19.33203125" bestFit="1" customWidth="1"/>
    <col min="6935" max="6935" width="5.5546875" bestFit="1" customWidth="1"/>
    <col min="6937" max="6937" width="3.109375" bestFit="1" customWidth="1"/>
    <col min="6938" max="6938" width="5" bestFit="1" customWidth="1"/>
    <col min="6939" max="6939" width="6.5546875" bestFit="1" customWidth="1"/>
    <col min="6940" max="6940" width="3.5546875" bestFit="1" customWidth="1"/>
    <col min="7171" max="7172" width="35" customWidth="1"/>
    <col min="7173" max="7173" width="2.5546875" bestFit="1" customWidth="1"/>
    <col min="7174" max="7174" width="5" bestFit="1" customWidth="1"/>
    <col min="7175" max="7176" width="2" bestFit="1" customWidth="1"/>
    <col min="7177" max="7178" width="2.109375" bestFit="1" customWidth="1"/>
    <col min="7179" max="7180" width="2.5546875" bestFit="1" customWidth="1"/>
    <col min="7181" max="7181" width="2.5546875" customWidth="1"/>
    <col min="7182" max="7182" width="4" bestFit="1" customWidth="1"/>
    <col min="7183" max="7183" width="4" customWidth="1"/>
    <col min="7184" max="7184" width="4.33203125" customWidth="1"/>
    <col min="7185" max="7185" width="3" bestFit="1" customWidth="1"/>
    <col min="7186" max="7186" width="39.44140625" customWidth="1"/>
    <col min="7187" max="7187" width="35.33203125" customWidth="1"/>
    <col min="7188" max="7188" width="38.44140625" customWidth="1"/>
    <col min="7189" max="7189" width="47.33203125" bestFit="1" customWidth="1"/>
    <col min="7190" max="7190" width="19.33203125" bestFit="1" customWidth="1"/>
    <col min="7191" max="7191" width="5.5546875" bestFit="1" customWidth="1"/>
    <col min="7193" max="7193" width="3.109375" bestFit="1" customWidth="1"/>
    <col min="7194" max="7194" width="5" bestFit="1" customWidth="1"/>
    <col min="7195" max="7195" width="6.5546875" bestFit="1" customWidth="1"/>
    <col min="7196" max="7196" width="3.5546875" bestFit="1" customWidth="1"/>
    <col min="7427" max="7428" width="35" customWidth="1"/>
    <col min="7429" max="7429" width="2.5546875" bestFit="1" customWidth="1"/>
    <col min="7430" max="7430" width="5" bestFit="1" customWidth="1"/>
    <col min="7431" max="7432" width="2" bestFit="1" customWidth="1"/>
    <col min="7433" max="7434" width="2.109375" bestFit="1" customWidth="1"/>
    <col min="7435" max="7436" width="2.5546875" bestFit="1" customWidth="1"/>
    <col min="7437" max="7437" width="2.5546875" customWidth="1"/>
    <col min="7438" max="7438" width="4" bestFit="1" customWidth="1"/>
    <col min="7439" max="7439" width="4" customWidth="1"/>
    <col min="7440" max="7440" width="4.33203125" customWidth="1"/>
    <col min="7441" max="7441" width="3" bestFit="1" customWidth="1"/>
    <col min="7442" max="7442" width="39.44140625" customWidth="1"/>
    <col min="7443" max="7443" width="35.33203125" customWidth="1"/>
    <col min="7444" max="7444" width="38.44140625" customWidth="1"/>
    <col min="7445" max="7445" width="47.33203125" bestFit="1" customWidth="1"/>
    <col min="7446" max="7446" width="19.33203125" bestFit="1" customWidth="1"/>
    <col min="7447" max="7447" width="5.5546875" bestFit="1" customWidth="1"/>
    <col min="7449" max="7449" width="3.109375" bestFit="1" customWidth="1"/>
    <col min="7450" max="7450" width="5" bestFit="1" customWidth="1"/>
    <col min="7451" max="7451" width="6.5546875" bestFit="1" customWidth="1"/>
    <col min="7452" max="7452" width="3.5546875" bestFit="1" customWidth="1"/>
    <col min="7683" max="7684" width="35" customWidth="1"/>
    <col min="7685" max="7685" width="2.5546875" bestFit="1" customWidth="1"/>
    <col min="7686" max="7686" width="5" bestFit="1" customWidth="1"/>
    <col min="7687" max="7688" width="2" bestFit="1" customWidth="1"/>
    <col min="7689" max="7690" width="2.109375" bestFit="1" customWidth="1"/>
    <col min="7691" max="7692" width="2.5546875" bestFit="1" customWidth="1"/>
    <col min="7693" max="7693" width="2.5546875" customWidth="1"/>
    <col min="7694" max="7694" width="4" bestFit="1" customWidth="1"/>
    <col min="7695" max="7695" width="4" customWidth="1"/>
    <col min="7696" max="7696" width="4.33203125" customWidth="1"/>
    <col min="7697" max="7697" width="3" bestFit="1" customWidth="1"/>
    <col min="7698" max="7698" width="39.44140625" customWidth="1"/>
    <col min="7699" max="7699" width="35.33203125" customWidth="1"/>
    <col min="7700" max="7700" width="38.44140625" customWidth="1"/>
    <col min="7701" max="7701" width="47.33203125" bestFit="1" customWidth="1"/>
    <col min="7702" max="7702" width="19.33203125" bestFit="1" customWidth="1"/>
    <col min="7703" max="7703" width="5.5546875" bestFit="1" customWidth="1"/>
    <col min="7705" max="7705" width="3.109375" bestFit="1" customWidth="1"/>
    <col min="7706" max="7706" width="5" bestFit="1" customWidth="1"/>
    <col min="7707" max="7707" width="6.5546875" bestFit="1" customWidth="1"/>
    <col min="7708" max="7708" width="3.5546875" bestFit="1" customWidth="1"/>
    <col min="7939" max="7940" width="35" customWidth="1"/>
    <col min="7941" max="7941" width="2.5546875" bestFit="1" customWidth="1"/>
    <col min="7942" max="7942" width="5" bestFit="1" customWidth="1"/>
    <col min="7943" max="7944" width="2" bestFit="1" customWidth="1"/>
    <col min="7945" max="7946" width="2.109375" bestFit="1" customWidth="1"/>
    <col min="7947" max="7948" width="2.5546875" bestFit="1" customWidth="1"/>
    <col min="7949" max="7949" width="2.5546875" customWidth="1"/>
    <col min="7950" max="7950" width="4" bestFit="1" customWidth="1"/>
    <col min="7951" max="7951" width="4" customWidth="1"/>
    <col min="7952" max="7952" width="4.33203125" customWidth="1"/>
    <col min="7953" max="7953" width="3" bestFit="1" customWidth="1"/>
    <col min="7954" max="7954" width="39.44140625" customWidth="1"/>
    <col min="7955" max="7955" width="35.33203125" customWidth="1"/>
    <col min="7956" max="7956" width="38.44140625" customWidth="1"/>
    <col min="7957" max="7957" width="47.33203125" bestFit="1" customWidth="1"/>
    <col min="7958" max="7958" width="19.33203125" bestFit="1" customWidth="1"/>
    <col min="7959" max="7959" width="5.5546875" bestFit="1" customWidth="1"/>
    <col min="7961" max="7961" width="3.109375" bestFit="1" customWidth="1"/>
    <col min="7962" max="7962" width="5" bestFit="1" customWidth="1"/>
    <col min="7963" max="7963" width="6.5546875" bestFit="1" customWidth="1"/>
    <col min="7964" max="7964" width="3.5546875" bestFit="1" customWidth="1"/>
    <col min="8195" max="8196" width="35" customWidth="1"/>
    <col min="8197" max="8197" width="2.5546875" bestFit="1" customWidth="1"/>
    <col min="8198" max="8198" width="5" bestFit="1" customWidth="1"/>
    <col min="8199" max="8200" width="2" bestFit="1" customWidth="1"/>
    <col min="8201" max="8202" width="2.109375" bestFit="1" customWidth="1"/>
    <col min="8203" max="8204" width="2.5546875" bestFit="1" customWidth="1"/>
    <col min="8205" max="8205" width="2.5546875" customWidth="1"/>
    <col min="8206" max="8206" width="4" bestFit="1" customWidth="1"/>
    <col min="8207" max="8207" width="4" customWidth="1"/>
    <col min="8208" max="8208" width="4.33203125" customWidth="1"/>
    <col min="8209" max="8209" width="3" bestFit="1" customWidth="1"/>
    <col min="8210" max="8210" width="39.44140625" customWidth="1"/>
    <col min="8211" max="8211" width="35.33203125" customWidth="1"/>
    <col min="8212" max="8212" width="38.44140625" customWidth="1"/>
    <col min="8213" max="8213" width="47.33203125" bestFit="1" customWidth="1"/>
    <col min="8214" max="8214" width="19.33203125" bestFit="1" customWidth="1"/>
    <col min="8215" max="8215" width="5.5546875" bestFit="1" customWidth="1"/>
    <col min="8217" max="8217" width="3.109375" bestFit="1" customWidth="1"/>
    <col min="8218" max="8218" width="5" bestFit="1" customWidth="1"/>
    <col min="8219" max="8219" width="6.5546875" bestFit="1" customWidth="1"/>
    <col min="8220" max="8220" width="3.5546875" bestFit="1" customWidth="1"/>
    <col min="8451" max="8452" width="35" customWidth="1"/>
    <col min="8453" max="8453" width="2.5546875" bestFit="1" customWidth="1"/>
    <col min="8454" max="8454" width="5" bestFit="1" customWidth="1"/>
    <col min="8455" max="8456" width="2" bestFit="1" customWidth="1"/>
    <col min="8457" max="8458" width="2.109375" bestFit="1" customWidth="1"/>
    <col min="8459" max="8460" width="2.5546875" bestFit="1" customWidth="1"/>
    <col min="8461" max="8461" width="2.5546875" customWidth="1"/>
    <col min="8462" max="8462" width="4" bestFit="1" customWidth="1"/>
    <col min="8463" max="8463" width="4" customWidth="1"/>
    <col min="8464" max="8464" width="4.33203125" customWidth="1"/>
    <col min="8465" max="8465" width="3" bestFit="1" customWidth="1"/>
    <col min="8466" max="8466" width="39.44140625" customWidth="1"/>
    <col min="8467" max="8467" width="35.33203125" customWidth="1"/>
    <col min="8468" max="8468" width="38.44140625" customWidth="1"/>
    <col min="8469" max="8469" width="47.33203125" bestFit="1" customWidth="1"/>
    <col min="8470" max="8470" width="19.33203125" bestFit="1" customWidth="1"/>
    <col min="8471" max="8471" width="5.5546875" bestFit="1" customWidth="1"/>
    <col min="8473" max="8473" width="3.109375" bestFit="1" customWidth="1"/>
    <col min="8474" max="8474" width="5" bestFit="1" customWidth="1"/>
    <col min="8475" max="8475" width="6.5546875" bestFit="1" customWidth="1"/>
    <col min="8476" max="8476" width="3.5546875" bestFit="1" customWidth="1"/>
    <col min="8707" max="8708" width="35" customWidth="1"/>
    <col min="8709" max="8709" width="2.5546875" bestFit="1" customWidth="1"/>
    <col min="8710" max="8710" width="5" bestFit="1" customWidth="1"/>
    <col min="8711" max="8712" width="2" bestFit="1" customWidth="1"/>
    <col min="8713" max="8714" width="2.109375" bestFit="1" customWidth="1"/>
    <col min="8715" max="8716" width="2.5546875" bestFit="1" customWidth="1"/>
    <col min="8717" max="8717" width="2.5546875" customWidth="1"/>
    <col min="8718" max="8718" width="4" bestFit="1" customWidth="1"/>
    <col min="8719" max="8719" width="4" customWidth="1"/>
    <col min="8720" max="8720" width="4.33203125" customWidth="1"/>
    <col min="8721" max="8721" width="3" bestFit="1" customWidth="1"/>
    <col min="8722" max="8722" width="39.44140625" customWidth="1"/>
    <col min="8723" max="8723" width="35.33203125" customWidth="1"/>
    <col min="8724" max="8724" width="38.44140625" customWidth="1"/>
    <col min="8725" max="8725" width="47.33203125" bestFit="1" customWidth="1"/>
    <col min="8726" max="8726" width="19.33203125" bestFit="1" customWidth="1"/>
    <col min="8727" max="8727" width="5.5546875" bestFit="1" customWidth="1"/>
    <col min="8729" max="8729" width="3.109375" bestFit="1" customWidth="1"/>
    <col min="8730" max="8730" width="5" bestFit="1" customWidth="1"/>
    <col min="8731" max="8731" width="6.5546875" bestFit="1" customWidth="1"/>
    <col min="8732" max="8732" width="3.5546875" bestFit="1" customWidth="1"/>
    <col min="8963" max="8964" width="35" customWidth="1"/>
    <col min="8965" max="8965" width="2.5546875" bestFit="1" customWidth="1"/>
    <col min="8966" max="8966" width="5" bestFit="1" customWidth="1"/>
    <col min="8967" max="8968" width="2" bestFit="1" customWidth="1"/>
    <col min="8969" max="8970" width="2.109375" bestFit="1" customWidth="1"/>
    <col min="8971" max="8972" width="2.5546875" bestFit="1" customWidth="1"/>
    <col min="8973" max="8973" width="2.5546875" customWidth="1"/>
    <col min="8974" max="8974" width="4" bestFit="1" customWidth="1"/>
    <col min="8975" max="8975" width="4" customWidth="1"/>
    <col min="8976" max="8976" width="4.33203125" customWidth="1"/>
    <col min="8977" max="8977" width="3" bestFit="1" customWidth="1"/>
    <col min="8978" max="8978" width="39.44140625" customWidth="1"/>
    <col min="8979" max="8979" width="35.33203125" customWidth="1"/>
    <col min="8980" max="8980" width="38.44140625" customWidth="1"/>
    <col min="8981" max="8981" width="47.33203125" bestFit="1" customWidth="1"/>
    <col min="8982" max="8982" width="19.33203125" bestFit="1" customWidth="1"/>
    <col min="8983" max="8983" width="5.5546875" bestFit="1" customWidth="1"/>
    <col min="8985" max="8985" width="3.109375" bestFit="1" customWidth="1"/>
    <col min="8986" max="8986" width="5" bestFit="1" customWidth="1"/>
    <col min="8987" max="8987" width="6.5546875" bestFit="1" customWidth="1"/>
    <col min="8988" max="8988" width="3.5546875" bestFit="1" customWidth="1"/>
    <col min="9219" max="9220" width="35" customWidth="1"/>
    <col min="9221" max="9221" width="2.5546875" bestFit="1" customWidth="1"/>
    <col min="9222" max="9222" width="5" bestFit="1" customWidth="1"/>
    <col min="9223" max="9224" width="2" bestFit="1" customWidth="1"/>
    <col min="9225" max="9226" width="2.109375" bestFit="1" customWidth="1"/>
    <col min="9227" max="9228" width="2.5546875" bestFit="1" customWidth="1"/>
    <col min="9229" max="9229" width="2.5546875" customWidth="1"/>
    <col min="9230" max="9230" width="4" bestFit="1" customWidth="1"/>
    <col min="9231" max="9231" width="4" customWidth="1"/>
    <col min="9232" max="9232" width="4.33203125" customWidth="1"/>
    <col min="9233" max="9233" width="3" bestFit="1" customWidth="1"/>
    <col min="9234" max="9234" width="39.44140625" customWidth="1"/>
    <col min="9235" max="9235" width="35.33203125" customWidth="1"/>
    <col min="9236" max="9236" width="38.44140625" customWidth="1"/>
    <col min="9237" max="9237" width="47.33203125" bestFit="1" customWidth="1"/>
    <col min="9238" max="9238" width="19.33203125" bestFit="1" customWidth="1"/>
    <col min="9239" max="9239" width="5.5546875" bestFit="1" customWidth="1"/>
    <col min="9241" max="9241" width="3.109375" bestFit="1" customWidth="1"/>
    <col min="9242" max="9242" width="5" bestFit="1" customWidth="1"/>
    <col min="9243" max="9243" width="6.5546875" bestFit="1" customWidth="1"/>
    <col min="9244" max="9244" width="3.5546875" bestFit="1" customWidth="1"/>
    <col min="9475" max="9476" width="35" customWidth="1"/>
    <col min="9477" max="9477" width="2.5546875" bestFit="1" customWidth="1"/>
    <col min="9478" max="9478" width="5" bestFit="1" customWidth="1"/>
    <col min="9479" max="9480" width="2" bestFit="1" customWidth="1"/>
    <col min="9481" max="9482" width="2.109375" bestFit="1" customWidth="1"/>
    <col min="9483" max="9484" width="2.5546875" bestFit="1" customWidth="1"/>
    <col min="9485" max="9485" width="2.5546875" customWidth="1"/>
    <col min="9486" max="9486" width="4" bestFit="1" customWidth="1"/>
    <col min="9487" max="9487" width="4" customWidth="1"/>
    <col min="9488" max="9488" width="4.33203125" customWidth="1"/>
    <col min="9489" max="9489" width="3" bestFit="1" customWidth="1"/>
    <col min="9490" max="9490" width="39.44140625" customWidth="1"/>
    <col min="9491" max="9491" width="35.33203125" customWidth="1"/>
    <col min="9492" max="9492" width="38.44140625" customWidth="1"/>
    <col min="9493" max="9493" width="47.33203125" bestFit="1" customWidth="1"/>
    <col min="9494" max="9494" width="19.33203125" bestFit="1" customWidth="1"/>
    <col min="9495" max="9495" width="5.5546875" bestFit="1" customWidth="1"/>
    <col min="9497" max="9497" width="3.109375" bestFit="1" customWidth="1"/>
    <col min="9498" max="9498" width="5" bestFit="1" customWidth="1"/>
    <col min="9499" max="9499" width="6.5546875" bestFit="1" customWidth="1"/>
    <col min="9500" max="9500" width="3.5546875" bestFit="1" customWidth="1"/>
    <col min="9731" max="9732" width="35" customWidth="1"/>
    <col min="9733" max="9733" width="2.5546875" bestFit="1" customWidth="1"/>
    <col min="9734" max="9734" width="5" bestFit="1" customWidth="1"/>
    <col min="9735" max="9736" width="2" bestFit="1" customWidth="1"/>
    <col min="9737" max="9738" width="2.109375" bestFit="1" customWidth="1"/>
    <col min="9739" max="9740" width="2.5546875" bestFit="1" customWidth="1"/>
    <col min="9741" max="9741" width="2.5546875" customWidth="1"/>
    <col min="9742" max="9742" width="4" bestFit="1" customWidth="1"/>
    <col min="9743" max="9743" width="4" customWidth="1"/>
    <col min="9744" max="9744" width="4.33203125" customWidth="1"/>
    <col min="9745" max="9745" width="3" bestFit="1" customWidth="1"/>
    <col min="9746" max="9746" width="39.44140625" customWidth="1"/>
    <col min="9747" max="9747" width="35.33203125" customWidth="1"/>
    <col min="9748" max="9748" width="38.44140625" customWidth="1"/>
    <col min="9749" max="9749" width="47.33203125" bestFit="1" customWidth="1"/>
    <col min="9750" max="9750" width="19.33203125" bestFit="1" customWidth="1"/>
    <col min="9751" max="9751" width="5.5546875" bestFit="1" customWidth="1"/>
    <col min="9753" max="9753" width="3.109375" bestFit="1" customWidth="1"/>
    <col min="9754" max="9754" width="5" bestFit="1" customWidth="1"/>
    <col min="9755" max="9755" width="6.5546875" bestFit="1" customWidth="1"/>
    <col min="9756" max="9756" width="3.5546875" bestFit="1" customWidth="1"/>
    <col min="9987" max="9988" width="35" customWidth="1"/>
    <col min="9989" max="9989" width="2.5546875" bestFit="1" customWidth="1"/>
    <col min="9990" max="9990" width="5" bestFit="1" customWidth="1"/>
    <col min="9991" max="9992" width="2" bestFit="1" customWidth="1"/>
    <col min="9993" max="9994" width="2.109375" bestFit="1" customWidth="1"/>
    <col min="9995" max="9996" width="2.5546875" bestFit="1" customWidth="1"/>
    <col min="9997" max="9997" width="2.5546875" customWidth="1"/>
    <col min="9998" max="9998" width="4" bestFit="1" customWidth="1"/>
    <col min="9999" max="9999" width="4" customWidth="1"/>
    <col min="10000" max="10000" width="4.33203125" customWidth="1"/>
    <col min="10001" max="10001" width="3" bestFit="1" customWidth="1"/>
    <col min="10002" max="10002" width="39.44140625" customWidth="1"/>
    <col min="10003" max="10003" width="35.33203125" customWidth="1"/>
    <col min="10004" max="10004" width="38.44140625" customWidth="1"/>
    <col min="10005" max="10005" width="47.33203125" bestFit="1" customWidth="1"/>
    <col min="10006" max="10006" width="19.33203125" bestFit="1" customWidth="1"/>
    <col min="10007" max="10007" width="5.5546875" bestFit="1" customWidth="1"/>
    <col min="10009" max="10009" width="3.109375" bestFit="1" customWidth="1"/>
    <col min="10010" max="10010" width="5" bestFit="1" customWidth="1"/>
    <col min="10011" max="10011" width="6.5546875" bestFit="1" customWidth="1"/>
    <col min="10012" max="10012" width="3.5546875" bestFit="1" customWidth="1"/>
    <col min="10243" max="10244" width="35" customWidth="1"/>
    <col min="10245" max="10245" width="2.5546875" bestFit="1" customWidth="1"/>
    <col min="10246" max="10246" width="5" bestFit="1" customWidth="1"/>
    <col min="10247" max="10248" width="2" bestFit="1" customWidth="1"/>
    <col min="10249" max="10250" width="2.109375" bestFit="1" customWidth="1"/>
    <col min="10251" max="10252" width="2.5546875" bestFit="1" customWidth="1"/>
    <col min="10253" max="10253" width="2.5546875" customWidth="1"/>
    <col min="10254" max="10254" width="4" bestFit="1" customWidth="1"/>
    <col min="10255" max="10255" width="4" customWidth="1"/>
    <col min="10256" max="10256" width="4.33203125" customWidth="1"/>
    <col min="10257" max="10257" width="3" bestFit="1" customWidth="1"/>
    <col min="10258" max="10258" width="39.44140625" customWidth="1"/>
    <col min="10259" max="10259" width="35.33203125" customWidth="1"/>
    <col min="10260" max="10260" width="38.44140625" customWidth="1"/>
    <col min="10261" max="10261" width="47.33203125" bestFit="1" customWidth="1"/>
    <col min="10262" max="10262" width="19.33203125" bestFit="1" customWidth="1"/>
    <col min="10263" max="10263" width="5.5546875" bestFit="1" customWidth="1"/>
    <col min="10265" max="10265" width="3.109375" bestFit="1" customWidth="1"/>
    <col min="10266" max="10266" width="5" bestFit="1" customWidth="1"/>
    <col min="10267" max="10267" width="6.5546875" bestFit="1" customWidth="1"/>
    <col min="10268" max="10268" width="3.5546875" bestFit="1" customWidth="1"/>
    <col min="10499" max="10500" width="35" customWidth="1"/>
    <col min="10501" max="10501" width="2.5546875" bestFit="1" customWidth="1"/>
    <col min="10502" max="10502" width="5" bestFit="1" customWidth="1"/>
    <col min="10503" max="10504" width="2" bestFit="1" customWidth="1"/>
    <col min="10505" max="10506" width="2.109375" bestFit="1" customWidth="1"/>
    <col min="10507" max="10508" width="2.5546875" bestFit="1" customWidth="1"/>
    <col min="10509" max="10509" width="2.5546875" customWidth="1"/>
    <col min="10510" max="10510" width="4" bestFit="1" customWidth="1"/>
    <col min="10511" max="10511" width="4" customWidth="1"/>
    <col min="10512" max="10512" width="4.33203125" customWidth="1"/>
    <col min="10513" max="10513" width="3" bestFit="1" customWidth="1"/>
    <col min="10514" max="10514" width="39.44140625" customWidth="1"/>
    <col min="10515" max="10515" width="35.33203125" customWidth="1"/>
    <col min="10516" max="10516" width="38.44140625" customWidth="1"/>
    <col min="10517" max="10517" width="47.33203125" bestFit="1" customWidth="1"/>
    <col min="10518" max="10518" width="19.33203125" bestFit="1" customWidth="1"/>
    <col min="10519" max="10519" width="5.5546875" bestFit="1" customWidth="1"/>
    <col min="10521" max="10521" width="3.109375" bestFit="1" customWidth="1"/>
    <col min="10522" max="10522" width="5" bestFit="1" customWidth="1"/>
    <col min="10523" max="10523" width="6.5546875" bestFit="1" customWidth="1"/>
    <col min="10524" max="10524" width="3.5546875" bestFit="1" customWidth="1"/>
    <col min="10755" max="10756" width="35" customWidth="1"/>
    <col min="10757" max="10757" width="2.5546875" bestFit="1" customWidth="1"/>
    <col min="10758" max="10758" width="5" bestFit="1" customWidth="1"/>
    <col min="10759" max="10760" width="2" bestFit="1" customWidth="1"/>
    <col min="10761" max="10762" width="2.109375" bestFit="1" customWidth="1"/>
    <col min="10763" max="10764" width="2.5546875" bestFit="1" customWidth="1"/>
    <col min="10765" max="10765" width="2.5546875" customWidth="1"/>
    <col min="10766" max="10766" width="4" bestFit="1" customWidth="1"/>
    <col min="10767" max="10767" width="4" customWidth="1"/>
    <col min="10768" max="10768" width="4.33203125" customWidth="1"/>
    <col min="10769" max="10769" width="3" bestFit="1" customWidth="1"/>
    <col min="10770" max="10770" width="39.44140625" customWidth="1"/>
    <col min="10771" max="10771" width="35.33203125" customWidth="1"/>
    <col min="10772" max="10772" width="38.44140625" customWidth="1"/>
    <col min="10773" max="10773" width="47.33203125" bestFit="1" customWidth="1"/>
    <col min="10774" max="10774" width="19.33203125" bestFit="1" customWidth="1"/>
    <col min="10775" max="10775" width="5.5546875" bestFit="1" customWidth="1"/>
    <col min="10777" max="10777" width="3.109375" bestFit="1" customWidth="1"/>
    <col min="10778" max="10778" width="5" bestFit="1" customWidth="1"/>
    <col min="10779" max="10779" width="6.5546875" bestFit="1" customWidth="1"/>
    <col min="10780" max="10780" width="3.5546875" bestFit="1" customWidth="1"/>
    <col min="11011" max="11012" width="35" customWidth="1"/>
    <col min="11013" max="11013" width="2.5546875" bestFit="1" customWidth="1"/>
    <col min="11014" max="11014" width="5" bestFit="1" customWidth="1"/>
    <col min="11015" max="11016" width="2" bestFit="1" customWidth="1"/>
    <col min="11017" max="11018" width="2.109375" bestFit="1" customWidth="1"/>
    <col min="11019" max="11020" width="2.5546875" bestFit="1" customWidth="1"/>
    <col min="11021" max="11021" width="2.5546875" customWidth="1"/>
    <col min="11022" max="11022" width="4" bestFit="1" customWidth="1"/>
    <col min="11023" max="11023" width="4" customWidth="1"/>
    <col min="11024" max="11024" width="4.33203125" customWidth="1"/>
    <col min="11025" max="11025" width="3" bestFit="1" customWidth="1"/>
    <col min="11026" max="11026" width="39.44140625" customWidth="1"/>
    <col min="11027" max="11027" width="35.33203125" customWidth="1"/>
    <col min="11028" max="11028" width="38.44140625" customWidth="1"/>
    <col min="11029" max="11029" width="47.33203125" bestFit="1" customWidth="1"/>
    <col min="11030" max="11030" width="19.33203125" bestFit="1" customWidth="1"/>
    <col min="11031" max="11031" width="5.5546875" bestFit="1" customWidth="1"/>
    <col min="11033" max="11033" width="3.109375" bestFit="1" customWidth="1"/>
    <col min="11034" max="11034" width="5" bestFit="1" customWidth="1"/>
    <col min="11035" max="11035" width="6.5546875" bestFit="1" customWidth="1"/>
    <col min="11036" max="11036" width="3.5546875" bestFit="1" customWidth="1"/>
    <col min="11267" max="11268" width="35" customWidth="1"/>
    <col min="11269" max="11269" width="2.5546875" bestFit="1" customWidth="1"/>
    <col min="11270" max="11270" width="5" bestFit="1" customWidth="1"/>
    <col min="11271" max="11272" width="2" bestFit="1" customWidth="1"/>
    <col min="11273" max="11274" width="2.109375" bestFit="1" customWidth="1"/>
    <col min="11275" max="11276" width="2.5546875" bestFit="1" customWidth="1"/>
    <col min="11277" max="11277" width="2.5546875" customWidth="1"/>
    <col min="11278" max="11278" width="4" bestFit="1" customWidth="1"/>
    <col min="11279" max="11279" width="4" customWidth="1"/>
    <col min="11280" max="11280" width="4.33203125" customWidth="1"/>
    <col min="11281" max="11281" width="3" bestFit="1" customWidth="1"/>
    <col min="11282" max="11282" width="39.44140625" customWidth="1"/>
    <col min="11283" max="11283" width="35.33203125" customWidth="1"/>
    <col min="11284" max="11284" width="38.44140625" customWidth="1"/>
    <col min="11285" max="11285" width="47.33203125" bestFit="1" customWidth="1"/>
    <col min="11286" max="11286" width="19.33203125" bestFit="1" customWidth="1"/>
    <col min="11287" max="11287" width="5.5546875" bestFit="1" customWidth="1"/>
    <col min="11289" max="11289" width="3.109375" bestFit="1" customWidth="1"/>
    <col min="11290" max="11290" width="5" bestFit="1" customWidth="1"/>
    <col min="11291" max="11291" width="6.5546875" bestFit="1" customWidth="1"/>
    <col min="11292" max="11292" width="3.5546875" bestFit="1" customWidth="1"/>
    <col min="11523" max="11524" width="35" customWidth="1"/>
    <col min="11525" max="11525" width="2.5546875" bestFit="1" customWidth="1"/>
    <col min="11526" max="11526" width="5" bestFit="1" customWidth="1"/>
    <col min="11527" max="11528" width="2" bestFit="1" customWidth="1"/>
    <col min="11529" max="11530" width="2.109375" bestFit="1" customWidth="1"/>
    <col min="11531" max="11532" width="2.5546875" bestFit="1" customWidth="1"/>
    <col min="11533" max="11533" width="2.5546875" customWidth="1"/>
    <col min="11534" max="11534" width="4" bestFit="1" customWidth="1"/>
    <col min="11535" max="11535" width="4" customWidth="1"/>
    <col min="11536" max="11536" width="4.33203125" customWidth="1"/>
    <col min="11537" max="11537" width="3" bestFit="1" customWidth="1"/>
    <col min="11538" max="11538" width="39.44140625" customWidth="1"/>
    <col min="11539" max="11539" width="35.33203125" customWidth="1"/>
    <col min="11540" max="11540" width="38.44140625" customWidth="1"/>
    <col min="11541" max="11541" width="47.33203125" bestFit="1" customWidth="1"/>
    <col min="11542" max="11542" width="19.33203125" bestFit="1" customWidth="1"/>
    <col min="11543" max="11543" width="5.5546875" bestFit="1" customWidth="1"/>
    <col min="11545" max="11545" width="3.109375" bestFit="1" customWidth="1"/>
    <col min="11546" max="11546" width="5" bestFit="1" customWidth="1"/>
    <col min="11547" max="11547" width="6.5546875" bestFit="1" customWidth="1"/>
    <col min="11548" max="11548" width="3.5546875" bestFit="1" customWidth="1"/>
    <col min="11779" max="11780" width="35" customWidth="1"/>
    <col min="11781" max="11781" width="2.5546875" bestFit="1" customWidth="1"/>
    <col min="11782" max="11782" width="5" bestFit="1" customWidth="1"/>
    <col min="11783" max="11784" width="2" bestFit="1" customWidth="1"/>
    <col min="11785" max="11786" width="2.109375" bestFit="1" customWidth="1"/>
    <col min="11787" max="11788" width="2.5546875" bestFit="1" customWidth="1"/>
    <col min="11789" max="11789" width="2.5546875" customWidth="1"/>
    <col min="11790" max="11790" width="4" bestFit="1" customWidth="1"/>
    <col min="11791" max="11791" width="4" customWidth="1"/>
    <col min="11792" max="11792" width="4.33203125" customWidth="1"/>
    <col min="11793" max="11793" width="3" bestFit="1" customWidth="1"/>
    <col min="11794" max="11794" width="39.44140625" customWidth="1"/>
    <col min="11795" max="11795" width="35.33203125" customWidth="1"/>
    <col min="11796" max="11796" width="38.44140625" customWidth="1"/>
    <col min="11797" max="11797" width="47.33203125" bestFit="1" customWidth="1"/>
    <col min="11798" max="11798" width="19.33203125" bestFit="1" customWidth="1"/>
    <col min="11799" max="11799" width="5.5546875" bestFit="1" customWidth="1"/>
    <col min="11801" max="11801" width="3.109375" bestFit="1" customWidth="1"/>
    <col min="11802" max="11802" width="5" bestFit="1" customWidth="1"/>
    <col min="11803" max="11803" width="6.5546875" bestFit="1" customWidth="1"/>
    <col min="11804" max="11804" width="3.5546875" bestFit="1" customWidth="1"/>
    <col min="12035" max="12036" width="35" customWidth="1"/>
    <col min="12037" max="12037" width="2.5546875" bestFit="1" customWidth="1"/>
    <col min="12038" max="12038" width="5" bestFit="1" customWidth="1"/>
    <col min="12039" max="12040" width="2" bestFit="1" customWidth="1"/>
    <col min="12041" max="12042" width="2.109375" bestFit="1" customWidth="1"/>
    <col min="12043" max="12044" width="2.5546875" bestFit="1" customWidth="1"/>
    <col min="12045" max="12045" width="2.5546875" customWidth="1"/>
    <col min="12046" max="12046" width="4" bestFit="1" customWidth="1"/>
    <col min="12047" max="12047" width="4" customWidth="1"/>
    <col min="12048" max="12048" width="4.33203125" customWidth="1"/>
    <col min="12049" max="12049" width="3" bestFit="1" customWidth="1"/>
    <col min="12050" max="12050" width="39.44140625" customWidth="1"/>
    <col min="12051" max="12051" width="35.33203125" customWidth="1"/>
    <col min="12052" max="12052" width="38.44140625" customWidth="1"/>
    <col min="12053" max="12053" width="47.33203125" bestFit="1" customWidth="1"/>
    <col min="12054" max="12054" width="19.33203125" bestFit="1" customWidth="1"/>
    <col min="12055" max="12055" width="5.5546875" bestFit="1" customWidth="1"/>
    <col min="12057" max="12057" width="3.109375" bestFit="1" customWidth="1"/>
    <col min="12058" max="12058" width="5" bestFit="1" customWidth="1"/>
    <col min="12059" max="12059" width="6.5546875" bestFit="1" customWidth="1"/>
    <col min="12060" max="12060" width="3.5546875" bestFit="1" customWidth="1"/>
    <col min="12291" max="12292" width="35" customWidth="1"/>
    <col min="12293" max="12293" width="2.5546875" bestFit="1" customWidth="1"/>
    <col min="12294" max="12294" width="5" bestFit="1" customWidth="1"/>
    <col min="12295" max="12296" width="2" bestFit="1" customWidth="1"/>
    <col min="12297" max="12298" width="2.109375" bestFit="1" customWidth="1"/>
    <col min="12299" max="12300" width="2.5546875" bestFit="1" customWidth="1"/>
    <col min="12301" max="12301" width="2.5546875" customWidth="1"/>
    <col min="12302" max="12302" width="4" bestFit="1" customWidth="1"/>
    <col min="12303" max="12303" width="4" customWidth="1"/>
    <col min="12304" max="12304" width="4.33203125" customWidth="1"/>
    <col min="12305" max="12305" width="3" bestFit="1" customWidth="1"/>
    <col min="12306" max="12306" width="39.44140625" customWidth="1"/>
    <col min="12307" max="12307" width="35.33203125" customWidth="1"/>
    <col min="12308" max="12308" width="38.44140625" customWidth="1"/>
    <col min="12309" max="12309" width="47.33203125" bestFit="1" customWidth="1"/>
    <col min="12310" max="12310" width="19.33203125" bestFit="1" customWidth="1"/>
    <col min="12311" max="12311" width="5.5546875" bestFit="1" customWidth="1"/>
    <col min="12313" max="12313" width="3.109375" bestFit="1" customWidth="1"/>
    <col min="12314" max="12314" width="5" bestFit="1" customWidth="1"/>
    <col min="12315" max="12315" width="6.5546875" bestFit="1" customWidth="1"/>
    <col min="12316" max="12316" width="3.5546875" bestFit="1" customWidth="1"/>
    <col min="12547" max="12548" width="35" customWidth="1"/>
    <col min="12549" max="12549" width="2.5546875" bestFit="1" customWidth="1"/>
    <col min="12550" max="12550" width="5" bestFit="1" customWidth="1"/>
    <col min="12551" max="12552" width="2" bestFit="1" customWidth="1"/>
    <col min="12553" max="12554" width="2.109375" bestFit="1" customWidth="1"/>
    <col min="12555" max="12556" width="2.5546875" bestFit="1" customWidth="1"/>
    <col min="12557" max="12557" width="2.5546875" customWidth="1"/>
    <col min="12558" max="12558" width="4" bestFit="1" customWidth="1"/>
    <col min="12559" max="12559" width="4" customWidth="1"/>
    <col min="12560" max="12560" width="4.33203125" customWidth="1"/>
    <col min="12561" max="12561" width="3" bestFit="1" customWidth="1"/>
    <col min="12562" max="12562" width="39.44140625" customWidth="1"/>
    <col min="12563" max="12563" width="35.33203125" customWidth="1"/>
    <col min="12564" max="12564" width="38.44140625" customWidth="1"/>
    <col min="12565" max="12565" width="47.33203125" bestFit="1" customWidth="1"/>
    <col min="12566" max="12566" width="19.33203125" bestFit="1" customWidth="1"/>
    <col min="12567" max="12567" width="5.5546875" bestFit="1" customWidth="1"/>
    <col min="12569" max="12569" width="3.109375" bestFit="1" customWidth="1"/>
    <col min="12570" max="12570" width="5" bestFit="1" customWidth="1"/>
    <col min="12571" max="12571" width="6.5546875" bestFit="1" customWidth="1"/>
    <col min="12572" max="12572" width="3.5546875" bestFit="1" customWidth="1"/>
    <col min="12803" max="12804" width="35" customWidth="1"/>
    <col min="12805" max="12805" width="2.5546875" bestFit="1" customWidth="1"/>
    <col min="12806" max="12806" width="5" bestFit="1" customWidth="1"/>
    <col min="12807" max="12808" width="2" bestFit="1" customWidth="1"/>
    <col min="12809" max="12810" width="2.109375" bestFit="1" customWidth="1"/>
    <col min="12811" max="12812" width="2.5546875" bestFit="1" customWidth="1"/>
    <col min="12813" max="12813" width="2.5546875" customWidth="1"/>
    <col min="12814" max="12814" width="4" bestFit="1" customWidth="1"/>
    <col min="12815" max="12815" width="4" customWidth="1"/>
    <col min="12816" max="12816" width="4.33203125" customWidth="1"/>
    <col min="12817" max="12817" width="3" bestFit="1" customWidth="1"/>
    <col min="12818" max="12818" width="39.44140625" customWidth="1"/>
    <col min="12819" max="12819" width="35.33203125" customWidth="1"/>
    <col min="12820" max="12820" width="38.44140625" customWidth="1"/>
    <col min="12821" max="12821" width="47.33203125" bestFit="1" customWidth="1"/>
    <col min="12822" max="12822" width="19.33203125" bestFit="1" customWidth="1"/>
    <col min="12823" max="12823" width="5.5546875" bestFit="1" customWidth="1"/>
    <col min="12825" max="12825" width="3.109375" bestFit="1" customWidth="1"/>
    <col min="12826" max="12826" width="5" bestFit="1" customWidth="1"/>
    <col min="12827" max="12827" width="6.5546875" bestFit="1" customWidth="1"/>
    <col min="12828" max="12828" width="3.5546875" bestFit="1" customWidth="1"/>
    <col min="13059" max="13060" width="35" customWidth="1"/>
    <col min="13061" max="13061" width="2.5546875" bestFit="1" customWidth="1"/>
    <col min="13062" max="13062" width="5" bestFit="1" customWidth="1"/>
    <col min="13063" max="13064" width="2" bestFit="1" customWidth="1"/>
    <col min="13065" max="13066" width="2.109375" bestFit="1" customWidth="1"/>
    <col min="13067" max="13068" width="2.5546875" bestFit="1" customWidth="1"/>
    <col min="13069" max="13069" width="2.5546875" customWidth="1"/>
    <col min="13070" max="13070" width="4" bestFit="1" customWidth="1"/>
    <col min="13071" max="13071" width="4" customWidth="1"/>
    <col min="13072" max="13072" width="4.33203125" customWidth="1"/>
    <col min="13073" max="13073" width="3" bestFit="1" customWidth="1"/>
    <col min="13074" max="13074" width="39.44140625" customWidth="1"/>
    <col min="13075" max="13075" width="35.33203125" customWidth="1"/>
    <col min="13076" max="13076" width="38.44140625" customWidth="1"/>
    <col min="13077" max="13077" width="47.33203125" bestFit="1" customWidth="1"/>
    <col min="13078" max="13078" width="19.33203125" bestFit="1" customWidth="1"/>
    <col min="13079" max="13079" width="5.5546875" bestFit="1" customWidth="1"/>
    <col min="13081" max="13081" width="3.109375" bestFit="1" customWidth="1"/>
    <col min="13082" max="13082" width="5" bestFit="1" customWidth="1"/>
    <col min="13083" max="13083" width="6.5546875" bestFit="1" customWidth="1"/>
    <col min="13084" max="13084" width="3.5546875" bestFit="1" customWidth="1"/>
    <col min="13315" max="13316" width="35" customWidth="1"/>
    <col min="13317" max="13317" width="2.5546875" bestFit="1" customWidth="1"/>
    <col min="13318" max="13318" width="5" bestFit="1" customWidth="1"/>
    <col min="13319" max="13320" width="2" bestFit="1" customWidth="1"/>
    <col min="13321" max="13322" width="2.109375" bestFit="1" customWidth="1"/>
    <col min="13323" max="13324" width="2.5546875" bestFit="1" customWidth="1"/>
    <col min="13325" max="13325" width="2.5546875" customWidth="1"/>
    <col min="13326" max="13326" width="4" bestFit="1" customWidth="1"/>
    <col min="13327" max="13327" width="4" customWidth="1"/>
    <col min="13328" max="13328" width="4.33203125" customWidth="1"/>
    <col min="13329" max="13329" width="3" bestFit="1" customWidth="1"/>
    <col min="13330" max="13330" width="39.44140625" customWidth="1"/>
    <col min="13331" max="13331" width="35.33203125" customWidth="1"/>
    <col min="13332" max="13332" width="38.44140625" customWidth="1"/>
    <col min="13333" max="13333" width="47.33203125" bestFit="1" customWidth="1"/>
    <col min="13334" max="13334" width="19.33203125" bestFit="1" customWidth="1"/>
    <col min="13335" max="13335" width="5.5546875" bestFit="1" customWidth="1"/>
    <col min="13337" max="13337" width="3.109375" bestFit="1" customWidth="1"/>
    <col min="13338" max="13338" width="5" bestFit="1" customWidth="1"/>
    <col min="13339" max="13339" width="6.5546875" bestFit="1" customWidth="1"/>
    <col min="13340" max="13340" width="3.5546875" bestFit="1" customWidth="1"/>
    <col min="13571" max="13572" width="35" customWidth="1"/>
    <col min="13573" max="13573" width="2.5546875" bestFit="1" customWidth="1"/>
    <col min="13574" max="13574" width="5" bestFit="1" customWidth="1"/>
    <col min="13575" max="13576" width="2" bestFit="1" customWidth="1"/>
    <col min="13577" max="13578" width="2.109375" bestFit="1" customWidth="1"/>
    <col min="13579" max="13580" width="2.5546875" bestFit="1" customWidth="1"/>
    <col min="13581" max="13581" width="2.5546875" customWidth="1"/>
    <col min="13582" max="13582" width="4" bestFit="1" customWidth="1"/>
    <col min="13583" max="13583" width="4" customWidth="1"/>
    <col min="13584" max="13584" width="4.33203125" customWidth="1"/>
    <col min="13585" max="13585" width="3" bestFit="1" customWidth="1"/>
    <col min="13586" max="13586" width="39.44140625" customWidth="1"/>
    <col min="13587" max="13587" width="35.33203125" customWidth="1"/>
    <col min="13588" max="13588" width="38.44140625" customWidth="1"/>
    <col min="13589" max="13589" width="47.33203125" bestFit="1" customWidth="1"/>
    <col min="13590" max="13590" width="19.33203125" bestFit="1" customWidth="1"/>
    <col min="13591" max="13591" width="5.5546875" bestFit="1" customWidth="1"/>
    <col min="13593" max="13593" width="3.109375" bestFit="1" customWidth="1"/>
    <col min="13594" max="13594" width="5" bestFit="1" customWidth="1"/>
    <col min="13595" max="13595" width="6.5546875" bestFit="1" customWidth="1"/>
    <col min="13596" max="13596" width="3.5546875" bestFit="1" customWidth="1"/>
    <col min="13827" max="13828" width="35" customWidth="1"/>
    <col min="13829" max="13829" width="2.5546875" bestFit="1" customWidth="1"/>
    <col min="13830" max="13830" width="5" bestFit="1" customWidth="1"/>
    <col min="13831" max="13832" width="2" bestFit="1" customWidth="1"/>
    <col min="13833" max="13834" width="2.109375" bestFit="1" customWidth="1"/>
    <col min="13835" max="13836" width="2.5546875" bestFit="1" customWidth="1"/>
    <col min="13837" max="13837" width="2.5546875" customWidth="1"/>
    <col min="13838" max="13838" width="4" bestFit="1" customWidth="1"/>
    <col min="13839" max="13839" width="4" customWidth="1"/>
    <col min="13840" max="13840" width="4.33203125" customWidth="1"/>
    <col min="13841" max="13841" width="3" bestFit="1" customWidth="1"/>
    <col min="13842" max="13842" width="39.44140625" customWidth="1"/>
    <col min="13843" max="13843" width="35.33203125" customWidth="1"/>
    <col min="13844" max="13844" width="38.44140625" customWidth="1"/>
    <col min="13845" max="13845" width="47.33203125" bestFit="1" customWidth="1"/>
    <col min="13846" max="13846" width="19.33203125" bestFit="1" customWidth="1"/>
    <col min="13847" max="13847" width="5.5546875" bestFit="1" customWidth="1"/>
    <col min="13849" max="13849" width="3.109375" bestFit="1" customWidth="1"/>
    <col min="13850" max="13850" width="5" bestFit="1" customWidth="1"/>
    <col min="13851" max="13851" width="6.5546875" bestFit="1" customWidth="1"/>
    <col min="13852" max="13852" width="3.5546875" bestFit="1" customWidth="1"/>
    <col min="14083" max="14084" width="35" customWidth="1"/>
    <col min="14085" max="14085" width="2.5546875" bestFit="1" customWidth="1"/>
    <col min="14086" max="14086" width="5" bestFit="1" customWidth="1"/>
    <col min="14087" max="14088" width="2" bestFit="1" customWidth="1"/>
    <col min="14089" max="14090" width="2.109375" bestFit="1" customWidth="1"/>
    <col min="14091" max="14092" width="2.5546875" bestFit="1" customWidth="1"/>
    <col min="14093" max="14093" width="2.5546875" customWidth="1"/>
    <col min="14094" max="14094" width="4" bestFit="1" customWidth="1"/>
    <col min="14095" max="14095" width="4" customWidth="1"/>
    <col min="14096" max="14096" width="4.33203125" customWidth="1"/>
    <col min="14097" max="14097" width="3" bestFit="1" customWidth="1"/>
    <col min="14098" max="14098" width="39.44140625" customWidth="1"/>
    <col min="14099" max="14099" width="35.33203125" customWidth="1"/>
    <col min="14100" max="14100" width="38.44140625" customWidth="1"/>
    <col min="14101" max="14101" width="47.33203125" bestFit="1" customWidth="1"/>
    <col min="14102" max="14102" width="19.33203125" bestFit="1" customWidth="1"/>
    <col min="14103" max="14103" width="5.5546875" bestFit="1" customWidth="1"/>
    <col min="14105" max="14105" width="3.109375" bestFit="1" customWidth="1"/>
    <col min="14106" max="14106" width="5" bestFit="1" customWidth="1"/>
    <col min="14107" max="14107" width="6.5546875" bestFit="1" customWidth="1"/>
    <col min="14108" max="14108" width="3.5546875" bestFit="1" customWidth="1"/>
    <col min="14339" max="14340" width="35" customWidth="1"/>
    <col min="14341" max="14341" width="2.5546875" bestFit="1" customWidth="1"/>
    <col min="14342" max="14342" width="5" bestFit="1" customWidth="1"/>
    <col min="14343" max="14344" width="2" bestFit="1" customWidth="1"/>
    <col min="14345" max="14346" width="2.109375" bestFit="1" customWidth="1"/>
    <col min="14347" max="14348" width="2.5546875" bestFit="1" customWidth="1"/>
    <col min="14349" max="14349" width="2.5546875" customWidth="1"/>
    <col min="14350" max="14350" width="4" bestFit="1" customWidth="1"/>
    <col min="14351" max="14351" width="4" customWidth="1"/>
    <col min="14352" max="14352" width="4.33203125" customWidth="1"/>
    <col min="14353" max="14353" width="3" bestFit="1" customWidth="1"/>
    <col min="14354" max="14354" width="39.44140625" customWidth="1"/>
    <col min="14355" max="14355" width="35.33203125" customWidth="1"/>
    <col min="14356" max="14356" width="38.44140625" customWidth="1"/>
    <col min="14357" max="14357" width="47.33203125" bestFit="1" customWidth="1"/>
    <col min="14358" max="14358" width="19.33203125" bestFit="1" customWidth="1"/>
    <col min="14359" max="14359" width="5.5546875" bestFit="1" customWidth="1"/>
    <col min="14361" max="14361" width="3.109375" bestFit="1" customWidth="1"/>
    <col min="14362" max="14362" width="5" bestFit="1" customWidth="1"/>
    <col min="14363" max="14363" width="6.5546875" bestFit="1" customWidth="1"/>
    <col min="14364" max="14364" width="3.5546875" bestFit="1" customWidth="1"/>
    <col min="14595" max="14596" width="35" customWidth="1"/>
    <col min="14597" max="14597" width="2.5546875" bestFit="1" customWidth="1"/>
    <col min="14598" max="14598" width="5" bestFit="1" customWidth="1"/>
    <col min="14599" max="14600" width="2" bestFit="1" customWidth="1"/>
    <col min="14601" max="14602" width="2.109375" bestFit="1" customWidth="1"/>
    <col min="14603" max="14604" width="2.5546875" bestFit="1" customWidth="1"/>
    <col min="14605" max="14605" width="2.5546875" customWidth="1"/>
    <col min="14606" max="14606" width="4" bestFit="1" customWidth="1"/>
    <col min="14607" max="14607" width="4" customWidth="1"/>
    <col min="14608" max="14608" width="4.33203125" customWidth="1"/>
    <col min="14609" max="14609" width="3" bestFit="1" customWidth="1"/>
    <col min="14610" max="14610" width="39.44140625" customWidth="1"/>
    <col min="14611" max="14611" width="35.33203125" customWidth="1"/>
    <col min="14612" max="14612" width="38.44140625" customWidth="1"/>
    <col min="14613" max="14613" width="47.33203125" bestFit="1" customWidth="1"/>
    <col min="14614" max="14614" width="19.33203125" bestFit="1" customWidth="1"/>
    <col min="14615" max="14615" width="5.5546875" bestFit="1" customWidth="1"/>
    <col min="14617" max="14617" width="3.109375" bestFit="1" customWidth="1"/>
    <col min="14618" max="14618" width="5" bestFit="1" customWidth="1"/>
    <col min="14619" max="14619" width="6.5546875" bestFit="1" customWidth="1"/>
    <col min="14620" max="14620" width="3.5546875" bestFit="1" customWidth="1"/>
    <col min="14851" max="14852" width="35" customWidth="1"/>
    <col min="14853" max="14853" width="2.5546875" bestFit="1" customWidth="1"/>
    <col min="14854" max="14854" width="5" bestFit="1" customWidth="1"/>
    <col min="14855" max="14856" width="2" bestFit="1" customWidth="1"/>
    <col min="14857" max="14858" width="2.109375" bestFit="1" customWidth="1"/>
    <col min="14859" max="14860" width="2.5546875" bestFit="1" customWidth="1"/>
    <col min="14861" max="14861" width="2.5546875" customWidth="1"/>
    <col min="14862" max="14862" width="4" bestFit="1" customWidth="1"/>
    <col min="14863" max="14863" width="4" customWidth="1"/>
    <col min="14864" max="14864" width="4.33203125" customWidth="1"/>
    <col min="14865" max="14865" width="3" bestFit="1" customWidth="1"/>
    <col min="14866" max="14866" width="39.44140625" customWidth="1"/>
    <col min="14867" max="14867" width="35.33203125" customWidth="1"/>
    <col min="14868" max="14868" width="38.44140625" customWidth="1"/>
    <col min="14869" max="14869" width="47.33203125" bestFit="1" customWidth="1"/>
    <col min="14870" max="14870" width="19.33203125" bestFit="1" customWidth="1"/>
    <col min="14871" max="14871" width="5.5546875" bestFit="1" customWidth="1"/>
    <col min="14873" max="14873" width="3.109375" bestFit="1" customWidth="1"/>
    <col min="14874" max="14874" width="5" bestFit="1" customWidth="1"/>
    <col min="14875" max="14875" width="6.5546875" bestFit="1" customWidth="1"/>
    <col min="14876" max="14876" width="3.5546875" bestFit="1" customWidth="1"/>
    <col min="15107" max="15108" width="35" customWidth="1"/>
    <col min="15109" max="15109" width="2.5546875" bestFit="1" customWidth="1"/>
    <col min="15110" max="15110" width="5" bestFit="1" customWidth="1"/>
    <col min="15111" max="15112" width="2" bestFit="1" customWidth="1"/>
    <col min="15113" max="15114" width="2.109375" bestFit="1" customWidth="1"/>
    <col min="15115" max="15116" width="2.5546875" bestFit="1" customWidth="1"/>
    <col min="15117" max="15117" width="2.5546875" customWidth="1"/>
    <col min="15118" max="15118" width="4" bestFit="1" customWidth="1"/>
    <col min="15119" max="15119" width="4" customWidth="1"/>
    <col min="15120" max="15120" width="4.33203125" customWidth="1"/>
    <col min="15121" max="15121" width="3" bestFit="1" customWidth="1"/>
    <col min="15122" max="15122" width="39.44140625" customWidth="1"/>
    <col min="15123" max="15123" width="35.33203125" customWidth="1"/>
    <col min="15124" max="15124" width="38.44140625" customWidth="1"/>
    <col min="15125" max="15125" width="47.33203125" bestFit="1" customWidth="1"/>
    <col min="15126" max="15126" width="19.33203125" bestFit="1" customWidth="1"/>
    <col min="15127" max="15127" width="5.5546875" bestFit="1" customWidth="1"/>
    <col min="15129" max="15129" width="3.109375" bestFit="1" customWidth="1"/>
    <col min="15130" max="15130" width="5" bestFit="1" customWidth="1"/>
    <col min="15131" max="15131" width="6.5546875" bestFit="1" customWidth="1"/>
    <col min="15132" max="15132" width="3.5546875" bestFit="1" customWidth="1"/>
    <col min="15363" max="15364" width="35" customWidth="1"/>
    <col min="15365" max="15365" width="2.5546875" bestFit="1" customWidth="1"/>
    <col min="15366" max="15366" width="5" bestFit="1" customWidth="1"/>
    <col min="15367" max="15368" width="2" bestFit="1" customWidth="1"/>
    <col min="15369" max="15370" width="2.109375" bestFit="1" customWidth="1"/>
    <col min="15371" max="15372" width="2.5546875" bestFit="1" customWidth="1"/>
    <col min="15373" max="15373" width="2.5546875" customWidth="1"/>
    <col min="15374" max="15374" width="4" bestFit="1" customWidth="1"/>
    <col min="15375" max="15375" width="4" customWidth="1"/>
    <col min="15376" max="15376" width="4.33203125" customWidth="1"/>
    <col min="15377" max="15377" width="3" bestFit="1" customWidth="1"/>
    <col min="15378" max="15378" width="39.44140625" customWidth="1"/>
    <col min="15379" max="15379" width="35.33203125" customWidth="1"/>
    <col min="15380" max="15380" width="38.44140625" customWidth="1"/>
    <col min="15381" max="15381" width="47.33203125" bestFit="1" customWidth="1"/>
    <col min="15382" max="15382" width="19.33203125" bestFit="1" customWidth="1"/>
    <col min="15383" max="15383" width="5.5546875" bestFit="1" customWidth="1"/>
    <col min="15385" max="15385" width="3.109375" bestFit="1" customWidth="1"/>
    <col min="15386" max="15386" width="5" bestFit="1" customWidth="1"/>
    <col min="15387" max="15387" width="6.5546875" bestFit="1" customWidth="1"/>
    <col min="15388" max="15388" width="3.5546875" bestFit="1" customWidth="1"/>
    <col min="15619" max="15620" width="35" customWidth="1"/>
    <col min="15621" max="15621" width="2.5546875" bestFit="1" customWidth="1"/>
    <col min="15622" max="15622" width="5" bestFit="1" customWidth="1"/>
    <col min="15623" max="15624" width="2" bestFit="1" customWidth="1"/>
    <col min="15625" max="15626" width="2.109375" bestFit="1" customWidth="1"/>
    <col min="15627" max="15628" width="2.5546875" bestFit="1" customWidth="1"/>
    <col min="15629" max="15629" width="2.5546875" customWidth="1"/>
    <col min="15630" max="15630" width="4" bestFit="1" customWidth="1"/>
    <col min="15631" max="15631" width="4" customWidth="1"/>
    <col min="15632" max="15632" width="4.33203125" customWidth="1"/>
    <col min="15633" max="15633" width="3" bestFit="1" customWidth="1"/>
    <col min="15634" max="15634" width="39.44140625" customWidth="1"/>
    <col min="15635" max="15635" width="35.33203125" customWidth="1"/>
    <col min="15636" max="15636" width="38.44140625" customWidth="1"/>
    <col min="15637" max="15637" width="47.33203125" bestFit="1" customWidth="1"/>
    <col min="15638" max="15638" width="19.33203125" bestFit="1" customWidth="1"/>
    <col min="15639" max="15639" width="5.5546875" bestFit="1" customWidth="1"/>
    <col min="15641" max="15641" width="3.109375" bestFit="1" customWidth="1"/>
    <col min="15642" max="15642" width="5" bestFit="1" customWidth="1"/>
    <col min="15643" max="15643" width="6.5546875" bestFit="1" customWidth="1"/>
    <col min="15644" max="15644" width="3.5546875" bestFit="1" customWidth="1"/>
    <col min="15875" max="15876" width="35" customWidth="1"/>
    <col min="15877" max="15877" width="2.5546875" bestFit="1" customWidth="1"/>
    <col min="15878" max="15878" width="5" bestFit="1" customWidth="1"/>
    <col min="15879" max="15880" width="2" bestFit="1" customWidth="1"/>
    <col min="15881" max="15882" width="2.109375" bestFit="1" customWidth="1"/>
    <col min="15883" max="15884" width="2.5546875" bestFit="1" customWidth="1"/>
    <col min="15885" max="15885" width="2.5546875" customWidth="1"/>
    <col min="15886" max="15886" width="4" bestFit="1" customWidth="1"/>
    <col min="15887" max="15887" width="4" customWidth="1"/>
    <col min="15888" max="15888" width="4.33203125" customWidth="1"/>
    <col min="15889" max="15889" width="3" bestFit="1" customWidth="1"/>
    <col min="15890" max="15890" width="39.44140625" customWidth="1"/>
    <col min="15891" max="15891" width="35.33203125" customWidth="1"/>
    <col min="15892" max="15892" width="38.44140625" customWidth="1"/>
    <col min="15893" max="15893" width="47.33203125" bestFit="1" customWidth="1"/>
    <col min="15894" max="15894" width="19.33203125" bestFit="1" customWidth="1"/>
    <col min="15895" max="15895" width="5.5546875" bestFit="1" customWidth="1"/>
    <col min="15897" max="15897" width="3.109375" bestFit="1" customWidth="1"/>
    <col min="15898" max="15898" width="5" bestFit="1" customWidth="1"/>
    <col min="15899" max="15899" width="6.5546875" bestFit="1" customWidth="1"/>
    <col min="15900" max="15900" width="3.5546875" bestFit="1" customWidth="1"/>
    <col min="16131" max="16132" width="35" customWidth="1"/>
    <col min="16133" max="16133" width="2.5546875" bestFit="1" customWidth="1"/>
    <col min="16134" max="16134" width="5" bestFit="1" customWidth="1"/>
    <col min="16135" max="16136" width="2" bestFit="1" customWidth="1"/>
    <col min="16137" max="16138" width="2.109375" bestFit="1" customWidth="1"/>
    <col min="16139" max="16140" width="2.5546875" bestFit="1" customWidth="1"/>
    <col min="16141" max="16141" width="2.5546875" customWidth="1"/>
    <col min="16142" max="16142" width="4" bestFit="1" customWidth="1"/>
    <col min="16143" max="16143" width="4" customWidth="1"/>
    <col min="16144" max="16144" width="4.33203125" customWidth="1"/>
    <col min="16145" max="16145" width="3" bestFit="1" customWidth="1"/>
    <col min="16146" max="16146" width="39.44140625" customWidth="1"/>
    <col min="16147" max="16147" width="35.33203125" customWidth="1"/>
    <col min="16148" max="16148" width="38.44140625" customWidth="1"/>
    <col min="16149" max="16149" width="47.33203125" bestFit="1" customWidth="1"/>
    <col min="16150" max="16150" width="19.33203125" bestFit="1" customWidth="1"/>
    <col min="16151" max="16151" width="5.5546875" bestFit="1" customWidth="1"/>
    <col min="16153" max="16153" width="3.109375" bestFit="1" customWidth="1"/>
    <col min="16154" max="16154" width="5" bestFit="1" customWidth="1"/>
    <col min="16155" max="16155" width="6.5546875" bestFit="1" customWidth="1"/>
    <col min="16156" max="16156" width="3.5546875" bestFit="1" customWidth="1"/>
  </cols>
  <sheetData>
    <row r="1" spans="1:26" x14ac:dyDescent="0.25">
      <c r="B1">
        <v>13</v>
      </c>
      <c r="C1">
        <f ca="1">ROUND(RAND()*($B$1-1)+0.5,0)</f>
        <v>8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7</v>
      </c>
    </row>
    <row r="2" spans="1:26" x14ac:dyDescent="0.25">
      <c r="A2">
        <f ca="1">RANK(B2,$B$2:$B$25)</f>
        <v>12</v>
      </c>
      <c r="B2" s="19">
        <f t="shared" ref="B2:B25" ca="1" si="0">RAND()</f>
        <v>0.44600863554062009</v>
      </c>
      <c r="C2" s="19" t="str">
        <f t="shared" ref="C2:C25" ca="1" si="1">"f(x) = (x "&amp;I2&amp;" "&amp;E2&amp;")² "&amp;J2&amp;" "&amp;F2</f>
        <v>f(x) = (x + 3)² + 4</v>
      </c>
      <c r="D2" s="19"/>
      <c r="E2">
        <f t="shared" ref="E2:F25" ca="1" si="2">ROUND(RAND()*3+2,0)</f>
        <v>3</v>
      </c>
      <c r="F2">
        <f t="shared" ca="1" si="2"/>
        <v>4</v>
      </c>
      <c r="G2">
        <f t="shared" ref="G2:H17" ca="1" si="3">ROUND(RAND(),0)</f>
        <v>0</v>
      </c>
      <c r="H2">
        <f t="shared" ca="1" si="3"/>
        <v>0</v>
      </c>
      <c r="I2" t="str">
        <f t="shared" ref="I2:J6" ca="1" si="4">IF(G2=0,"+","-")</f>
        <v>+</v>
      </c>
      <c r="J2" t="str">
        <f t="shared" ca="1" si="4"/>
        <v>+</v>
      </c>
      <c r="K2">
        <f t="shared" ref="K2:L6" ca="1" si="5">IF(I2="+",1,-1)</f>
        <v>1</v>
      </c>
      <c r="L2">
        <f t="shared" ca="1" si="5"/>
        <v>1</v>
      </c>
      <c r="M2" t="str">
        <f t="shared" ref="M2:M25" ca="1" si="6">IF(N2&gt;0,"+","")</f>
        <v>+</v>
      </c>
      <c r="N2">
        <f t="shared" ref="N2:N25" ca="1" si="7">E2*K2+F2*L2</f>
        <v>7</v>
      </c>
      <c r="O2" t="str">
        <f t="shared" ref="O2:O25" ca="1" si="8">IF(P2&gt;0,"+","")</f>
        <v>+</v>
      </c>
      <c r="P2">
        <f t="shared" ref="P2:P25" ca="1" si="9">E2^2+L2*F2</f>
        <v>13</v>
      </c>
      <c r="Q2">
        <f t="shared" ref="Q2:Q25" ca="1" si="10">N2*N2</f>
        <v>49</v>
      </c>
      <c r="R2" t="s">
        <v>14</v>
      </c>
      <c r="S2" t="str">
        <f t="shared" ref="S2:S25" ca="1" si="11">"(x "&amp;I2&amp;" "&amp;E2&amp;")² "&amp;J2&amp;" "&amp;F2</f>
        <v>(x + 3)² + 4</v>
      </c>
      <c r="T2" t="str">
        <f t="shared" ref="T2:T25" ca="1" si="12">"= x² "&amp;I2&amp;" "&amp;2*E2&amp;"x + "&amp;E2^2&amp;" "&amp;J2&amp;" "&amp;F2</f>
        <v>= x² + 6x + 9 + 4</v>
      </c>
      <c r="U2" t="str">
        <f t="shared" ref="U2:U13" ca="1" si="13">"= x² "&amp;I2&amp;" "&amp;2*E2&amp;"x "&amp;O2&amp;" "&amp;IF(P2=0,"+ "&amp;P2,P2)</f>
        <v>= x² + 6x + 13</v>
      </c>
      <c r="X2" t="s">
        <v>15</v>
      </c>
      <c r="Y2">
        <v>5</v>
      </c>
      <c r="Z2">
        <v>7</v>
      </c>
    </row>
    <row r="3" spans="1:26" x14ac:dyDescent="0.25">
      <c r="A3">
        <f t="shared" ref="A3:A25" ca="1" si="14">RANK(B3,$B$2:$B$25)</f>
        <v>24</v>
      </c>
      <c r="B3" s="19">
        <f t="shared" ca="1" si="0"/>
        <v>7.8771206937717775E-3</v>
      </c>
      <c r="C3" s="19" t="str">
        <f t="shared" ca="1" si="1"/>
        <v>f(x) = (x + 3)² + 3</v>
      </c>
      <c r="D3" s="19"/>
      <c r="E3">
        <f t="shared" ca="1" si="2"/>
        <v>3</v>
      </c>
      <c r="F3">
        <f t="shared" ca="1" si="2"/>
        <v>3</v>
      </c>
      <c r="G3">
        <f t="shared" ca="1" si="3"/>
        <v>0</v>
      </c>
      <c r="H3">
        <f t="shared" ca="1" si="3"/>
        <v>0</v>
      </c>
      <c r="I3" t="str">
        <f t="shared" ca="1" si="4"/>
        <v>+</v>
      </c>
      <c r="J3" t="str">
        <f t="shared" ca="1" si="4"/>
        <v>+</v>
      </c>
      <c r="K3">
        <f t="shared" ca="1" si="5"/>
        <v>1</v>
      </c>
      <c r="L3">
        <f t="shared" ca="1" si="5"/>
        <v>1</v>
      </c>
      <c r="M3" t="str">
        <f t="shared" ca="1" si="6"/>
        <v>+</v>
      </c>
      <c r="N3">
        <f t="shared" ca="1" si="7"/>
        <v>6</v>
      </c>
      <c r="O3" t="str">
        <f t="shared" ca="1" si="8"/>
        <v>+</v>
      </c>
      <c r="P3">
        <f t="shared" ca="1" si="9"/>
        <v>12</v>
      </c>
      <c r="Q3">
        <f t="shared" ca="1" si="10"/>
        <v>36</v>
      </c>
      <c r="R3" t="s">
        <v>14</v>
      </c>
      <c r="S3" t="str">
        <f t="shared" ca="1" si="11"/>
        <v>(x + 3)² + 3</v>
      </c>
      <c r="T3" t="str">
        <f t="shared" ca="1" si="12"/>
        <v>= x² + 6x + 9 + 3</v>
      </c>
      <c r="U3" t="str">
        <f t="shared" ca="1" si="13"/>
        <v>= x² + 6x + 12</v>
      </c>
      <c r="X3" t="s">
        <v>15</v>
      </c>
      <c r="Y3">
        <v>5</v>
      </c>
      <c r="Z3">
        <v>7</v>
      </c>
    </row>
    <row r="4" spans="1:26" x14ac:dyDescent="0.25">
      <c r="A4">
        <f t="shared" ca="1" si="14"/>
        <v>6</v>
      </c>
      <c r="B4" s="19">
        <f t="shared" ca="1" si="0"/>
        <v>0.70062069184272058</v>
      </c>
      <c r="C4" s="19" t="str">
        <f t="shared" ca="1" si="1"/>
        <v>f(x) = (x - 3)² - 3</v>
      </c>
      <c r="D4" s="19"/>
      <c r="E4">
        <f t="shared" ca="1" si="2"/>
        <v>3</v>
      </c>
      <c r="F4">
        <f t="shared" ca="1" si="2"/>
        <v>3</v>
      </c>
      <c r="G4">
        <f t="shared" ca="1" si="3"/>
        <v>1</v>
      </c>
      <c r="H4">
        <f t="shared" ca="1" si="3"/>
        <v>1</v>
      </c>
      <c r="I4" t="str">
        <f t="shared" ca="1" si="4"/>
        <v>-</v>
      </c>
      <c r="J4" t="str">
        <f t="shared" ca="1" si="4"/>
        <v>-</v>
      </c>
      <c r="K4">
        <f t="shared" ca="1" si="5"/>
        <v>-1</v>
      </c>
      <c r="L4">
        <f t="shared" ca="1" si="5"/>
        <v>-1</v>
      </c>
      <c r="M4" t="str">
        <f t="shared" ca="1" si="6"/>
        <v/>
      </c>
      <c r="N4">
        <f t="shared" ca="1" si="7"/>
        <v>-6</v>
      </c>
      <c r="O4" t="str">
        <f t="shared" ca="1" si="8"/>
        <v>+</v>
      </c>
      <c r="P4">
        <f t="shared" ca="1" si="9"/>
        <v>6</v>
      </c>
      <c r="Q4">
        <f t="shared" ca="1" si="10"/>
        <v>36</v>
      </c>
      <c r="R4" t="s">
        <v>14</v>
      </c>
      <c r="S4" t="str">
        <f t="shared" ca="1" si="11"/>
        <v>(x - 3)² - 3</v>
      </c>
      <c r="T4" t="str">
        <f t="shared" ca="1" si="12"/>
        <v>= x² - 6x + 9 - 3</v>
      </c>
      <c r="U4" t="str">
        <f t="shared" ca="1" si="13"/>
        <v>= x² - 6x + 6</v>
      </c>
      <c r="X4" t="s">
        <v>15</v>
      </c>
      <c r="Y4">
        <v>5</v>
      </c>
      <c r="Z4">
        <v>7</v>
      </c>
    </row>
    <row r="5" spans="1:26" x14ac:dyDescent="0.25">
      <c r="A5">
        <f t="shared" ca="1" si="14"/>
        <v>20</v>
      </c>
      <c r="B5" s="19">
        <f t="shared" ca="1" si="0"/>
        <v>0.13531650992489475</v>
      </c>
      <c r="C5" s="19" t="str">
        <f t="shared" ca="1" si="1"/>
        <v>f(x) = (x - 3)² - 3</v>
      </c>
      <c r="D5" s="19"/>
      <c r="E5">
        <f t="shared" ca="1" si="2"/>
        <v>3</v>
      </c>
      <c r="F5">
        <f t="shared" ca="1" si="2"/>
        <v>3</v>
      </c>
      <c r="G5">
        <f t="shared" ca="1" si="3"/>
        <v>1</v>
      </c>
      <c r="H5">
        <f t="shared" ca="1" si="3"/>
        <v>1</v>
      </c>
      <c r="I5" t="str">
        <f t="shared" ca="1" si="4"/>
        <v>-</v>
      </c>
      <c r="J5" t="str">
        <f t="shared" ca="1" si="4"/>
        <v>-</v>
      </c>
      <c r="K5">
        <f t="shared" ca="1" si="5"/>
        <v>-1</v>
      </c>
      <c r="L5">
        <f t="shared" ca="1" si="5"/>
        <v>-1</v>
      </c>
      <c r="M5" t="str">
        <f t="shared" ca="1" si="6"/>
        <v/>
      </c>
      <c r="N5">
        <f t="shared" ca="1" si="7"/>
        <v>-6</v>
      </c>
      <c r="O5" t="str">
        <f t="shared" ca="1" si="8"/>
        <v>+</v>
      </c>
      <c r="P5">
        <f t="shared" ca="1" si="9"/>
        <v>6</v>
      </c>
      <c r="Q5">
        <f t="shared" ca="1" si="10"/>
        <v>36</v>
      </c>
      <c r="R5" t="s">
        <v>14</v>
      </c>
      <c r="S5" t="str">
        <f t="shared" ca="1" si="11"/>
        <v>(x - 3)² - 3</v>
      </c>
      <c r="T5" t="str">
        <f t="shared" ca="1" si="12"/>
        <v>= x² - 6x + 9 - 3</v>
      </c>
      <c r="U5" t="str">
        <f t="shared" ca="1" si="13"/>
        <v>= x² - 6x + 6</v>
      </c>
      <c r="X5" t="s">
        <v>15</v>
      </c>
      <c r="Y5">
        <v>5</v>
      </c>
      <c r="Z5">
        <v>7</v>
      </c>
    </row>
    <row r="6" spans="1:26" x14ac:dyDescent="0.25">
      <c r="A6">
        <f t="shared" ca="1" si="14"/>
        <v>2</v>
      </c>
      <c r="B6" s="19">
        <f t="shared" ca="1" si="0"/>
        <v>0.82658178734519028</v>
      </c>
      <c r="C6" s="19" t="str">
        <f t="shared" ca="1" si="1"/>
        <v>f(x) = (x - 2)² - 5</v>
      </c>
      <c r="D6" s="19"/>
      <c r="E6">
        <f t="shared" ca="1" si="2"/>
        <v>2</v>
      </c>
      <c r="F6">
        <f t="shared" ca="1" si="2"/>
        <v>5</v>
      </c>
      <c r="G6">
        <f t="shared" ca="1" si="3"/>
        <v>1</v>
      </c>
      <c r="H6">
        <f t="shared" ca="1" si="3"/>
        <v>1</v>
      </c>
      <c r="I6" t="str">
        <f t="shared" ca="1" si="4"/>
        <v>-</v>
      </c>
      <c r="J6" t="str">
        <f t="shared" ca="1" si="4"/>
        <v>-</v>
      </c>
      <c r="K6">
        <f t="shared" ca="1" si="5"/>
        <v>-1</v>
      </c>
      <c r="L6">
        <f t="shared" ca="1" si="5"/>
        <v>-1</v>
      </c>
      <c r="M6" t="str">
        <f t="shared" ca="1" si="6"/>
        <v/>
      </c>
      <c r="N6">
        <f t="shared" ca="1" si="7"/>
        <v>-7</v>
      </c>
      <c r="O6" t="str">
        <f t="shared" ca="1" si="8"/>
        <v/>
      </c>
      <c r="P6">
        <f t="shared" ca="1" si="9"/>
        <v>-1</v>
      </c>
      <c r="Q6">
        <f t="shared" ca="1" si="10"/>
        <v>49</v>
      </c>
      <c r="R6" t="s">
        <v>14</v>
      </c>
      <c r="S6" t="str">
        <f t="shared" ca="1" si="11"/>
        <v>(x - 2)² - 5</v>
      </c>
      <c r="T6" t="str">
        <f t="shared" ca="1" si="12"/>
        <v>= x² - 4x + 4 - 5</v>
      </c>
      <c r="U6" t="str">
        <f t="shared" ca="1" si="13"/>
        <v>= x² - 4x  -1</v>
      </c>
      <c r="X6" t="s">
        <v>15</v>
      </c>
      <c r="Y6">
        <v>5</v>
      </c>
      <c r="Z6">
        <v>7</v>
      </c>
    </row>
    <row r="7" spans="1:26" x14ac:dyDescent="0.25">
      <c r="A7">
        <f t="shared" ca="1" si="14"/>
        <v>19</v>
      </c>
      <c r="B7" s="19">
        <f t="shared" ca="1" si="0"/>
        <v>0.14290497267157243</v>
      </c>
      <c r="C7" s="19" t="str">
        <f t="shared" ca="1" si="1"/>
        <v>f(x) = (x - 3)² - 3</v>
      </c>
      <c r="D7" s="19"/>
      <c r="E7">
        <f ca="1">ROUND(RAND()*3+2,0)</f>
        <v>3</v>
      </c>
      <c r="F7">
        <f ca="1">ROUND(RAND()*3+2,0)</f>
        <v>3</v>
      </c>
      <c r="G7">
        <f t="shared" ca="1" si="3"/>
        <v>1</v>
      </c>
      <c r="H7">
        <f t="shared" ca="1" si="3"/>
        <v>1</v>
      </c>
      <c r="I7" t="str">
        <f ca="1">IF(G7=0,"+","-")</f>
        <v>-</v>
      </c>
      <c r="J7" t="str">
        <f ca="1">IF(H7=0,"+","-")</f>
        <v>-</v>
      </c>
      <c r="K7">
        <f ca="1">IF(I7="+",1,-1)</f>
        <v>-1</v>
      </c>
      <c r="L7">
        <f ca="1">IF(J7="+",1,-1)</f>
        <v>-1</v>
      </c>
      <c r="M7" t="str">
        <f t="shared" ca="1" si="6"/>
        <v/>
      </c>
      <c r="N7">
        <f t="shared" ca="1" si="7"/>
        <v>-6</v>
      </c>
      <c r="O7" t="str">
        <f t="shared" ca="1" si="8"/>
        <v>+</v>
      </c>
      <c r="P7">
        <f t="shared" ca="1" si="9"/>
        <v>6</v>
      </c>
      <c r="Q7">
        <f t="shared" ca="1" si="10"/>
        <v>36</v>
      </c>
      <c r="R7" t="s">
        <v>14</v>
      </c>
      <c r="S7" t="str">
        <f t="shared" ca="1" si="11"/>
        <v>(x - 3)² - 3</v>
      </c>
      <c r="T7" t="str">
        <f t="shared" ca="1" si="12"/>
        <v>= x² - 6x + 9 - 3</v>
      </c>
      <c r="U7" t="str">
        <f t="shared" ca="1" si="13"/>
        <v>= x² - 6x + 6</v>
      </c>
      <c r="X7" t="s">
        <v>15</v>
      </c>
      <c r="Y7">
        <v>5</v>
      </c>
      <c r="Z7">
        <v>7</v>
      </c>
    </row>
    <row r="8" spans="1:26" x14ac:dyDescent="0.25">
      <c r="A8">
        <f ca="1">RANK(B8,$B$2:$B$25)</f>
        <v>13</v>
      </c>
      <c r="B8" s="19">
        <f t="shared" ca="1" si="0"/>
        <v>0.37109194253778266</v>
      </c>
      <c r="C8" s="19" t="str">
        <f t="shared" ca="1" si="1"/>
        <v>f(x) = (x + 3)² - 4</v>
      </c>
      <c r="D8" s="19"/>
      <c r="E8">
        <f t="shared" ca="1" si="2"/>
        <v>3</v>
      </c>
      <c r="F8">
        <f t="shared" ca="1" si="2"/>
        <v>4</v>
      </c>
      <c r="G8">
        <f t="shared" ca="1" si="3"/>
        <v>0</v>
      </c>
      <c r="H8">
        <f t="shared" ca="1" si="3"/>
        <v>1</v>
      </c>
      <c r="I8" t="str">
        <f t="shared" ref="I8:J25" ca="1" si="15">IF(G8=0,"+","-")</f>
        <v>+</v>
      </c>
      <c r="J8" t="str">
        <f t="shared" ca="1" si="15"/>
        <v>-</v>
      </c>
      <c r="K8">
        <f t="shared" ref="K8:L25" ca="1" si="16">IF(I8="+",1,-1)</f>
        <v>1</v>
      </c>
      <c r="L8">
        <f t="shared" ca="1" si="16"/>
        <v>-1</v>
      </c>
      <c r="M8" t="str">
        <f t="shared" ca="1" si="6"/>
        <v/>
      </c>
      <c r="N8">
        <f t="shared" ca="1" si="7"/>
        <v>-1</v>
      </c>
      <c r="O8" t="str">
        <f t="shared" ca="1" si="8"/>
        <v>+</v>
      </c>
      <c r="P8">
        <f t="shared" ca="1" si="9"/>
        <v>5</v>
      </c>
      <c r="Q8">
        <f t="shared" ca="1" si="10"/>
        <v>1</v>
      </c>
      <c r="R8" t="s">
        <v>14</v>
      </c>
      <c r="S8" t="str">
        <f t="shared" ca="1" si="11"/>
        <v>(x + 3)² - 4</v>
      </c>
      <c r="T8" t="str">
        <f t="shared" ca="1" si="12"/>
        <v>= x² + 6x + 9 - 4</v>
      </c>
      <c r="U8" t="str">
        <f t="shared" ca="1" si="13"/>
        <v>= x² + 6x + 5</v>
      </c>
      <c r="X8" t="s">
        <v>15</v>
      </c>
      <c r="Y8">
        <v>5</v>
      </c>
      <c r="Z8">
        <v>7</v>
      </c>
    </row>
    <row r="9" spans="1:26" x14ac:dyDescent="0.25">
      <c r="A9">
        <f ca="1">RANK(B9,$B$2:$B$25)</f>
        <v>3</v>
      </c>
      <c r="B9" s="19">
        <f t="shared" ca="1" si="0"/>
        <v>0.80441883660395275</v>
      </c>
      <c r="C9" s="19" t="str">
        <f t="shared" ca="1" si="1"/>
        <v>f(x) = (x - 4)² - 3</v>
      </c>
      <c r="D9" s="19"/>
      <c r="E9">
        <f t="shared" ca="1" si="2"/>
        <v>4</v>
      </c>
      <c r="F9">
        <f t="shared" ca="1" si="2"/>
        <v>3</v>
      </c>
      <c r="G9">
        <f t="shared" ca="1" si="3"/>
        <v>1</v>
      </c>
      <c r="H9">
        <f t="shared" ca="1" si="3"/>
        <v>1</v>
      </c>
      <c r="I9" t="str">
        <f t="shared" ca="1" si="15"/>
        <v>-</v>
      </c>
      <c r="J9" t="str">
        <f t="shared" ca="1" si="15"/>
        <v>-</v>
      </c>
      <c r="K9">
        <f t="shared" ca="1" si="16"/>
        <v>-1</v>
      </c>
      <c r="L9">
        <f t="shared" ca="1" si="16"/>
        <v>-1</v>
      </c>
      <c r="M9" t="str">
        <f t="shared" ca="1" si="6"/>
        <v/>
      </c>
      <c r="N9">
        <f t="shared" ca="1" si="7"/>
        <v>-7</v>
      </c>
      <c r="O9" t="str">
        <f t="shared" ca="1" si="8"/>
        <v>+</v>
      </c>
      <c r="P9">
        <f t="shared" ca="1" si="9"/>
        <v>13</v>
      </c>
      <c r="Q9">
        <f t="shared" ca="1" si="10"/>
        <v>49</v>
      </c>
      <c r="R9" t="s">
        <v>14</v>
      </c>
      <c r="S9" t="str">
        <f t="shared" ca="1" si="11"/>
        <v>(x - 4)² - 3</v>
      </c>
      <c r="T9" t="str">
        <f t="shared" ca="1" si="12"/>
        <v>= x² - 8x + 16 - 3</v>
      </c>
      <c r="U9" t="str">
        <f t="shared" ca="1" si="13"/>
        <v>= x² - 8x + 13</v>
      </c>
      <c r="X9" t="s">
        <v>15</v>
      </c>
      <c r="Y9">
        <v>5</v>
      </c>
      <c r="Z9">
        <v>7</v>
      </c>
    </row>
    <row r="10" spans="1:26" x14ac:dyDescent="0.25">
      <c r="A10">
        <f t="shared" ca="1" si="14"/>
        <v>7</v>
      </c>
      <c r="B10" s="19">
        <f t="shared" ca="1" si="0"/>
        <v>0.61048734047256081</v>
      </c>
      <c r="C10" s="19" t="str">
        <f t="shared" ca="1" si="1"/>
        <v>f(x) = (x + 4)² - 5</v>
      </c>
      <c r="D10" s="19"/>
      <c r="E10">
        <f t="shared" ca="1" si="2"/>
        <v>4</v>
      </c>
      <c r="F10">
        <f t="shared" ca="1" si="2"/>
        <v>5</v>
      </c>
      <c r="G10">
        <f t="shared" ca="1" si="3"/>
        <v>0</v>
      </c>
      <c r="H10">
        <f t="shared" ca="1" si="3"/>
        <v>1</v>
      </c>
      <c r="I10" t="str">
        <f t="shared" ca="1" si="15"/>
        <v>+</v>
      </c>
      <c r="J10" t="str">
        <f t="shared" ca="1" si="15"/>
        <v>-</v>
      </c>
      <c r="K10">
        <f t="shared" ca="1" si="16"/>
        <v>1</v>
      </c>
      <c r="L10">
        <f t="shared" ca="1" si="16"/>
        <v>-1</v>
      </c>
      <c r="M10" t="str">
        <f t="shared" ca="1" si="6"/>
        <v/>
      </c>
      <c r="N10">
        <f t="shared" ca="1" si="7"/>
        <v>-1</v>
      </c>
      <c r="O10" t="str">
        <f t="shared" ca="1" si="8"/>
        <v>+</v>
      </c>
      <c r="P10">
        <f t="shared" ca="1" si="9"/>
        <v>11</v>
      </c>
      <c r="Q10">
        <f t="shared" ca="1" si="10"/>
        <v>1</v>
      </c>
      <c r="R10" t="s">
        <v>14</v>
      </c>
      <c r="S10" t="str">
        <f t="shared" ca="1" si="11"/>
        <v>(x + 4)² - 5</v>
      </c>
      <c r="T10" t="str">
        <f t="shared" ca="1" si="12"/>
        <v>= x² + 8x + 16 - 5</v>
      </c>
      <c r="U10" t="str">
        <f t="shared" ca="1" si="13"/>
        <v>= x² + 8x + 11</v>
      </c>
      <c r="X10" t="s">
        <v>15</v>
      </c>
      <c r="Y10">
        <v>5</v>
      </c>
      <c r="Z10">
        <v>7</v>
      </c>
    </row>
    <row r="11" spans="1:26" x14ac:dyDescent="0.25">
      <c r="A11">
        <f t="shared" ca="1" si="14"/>
        <v>21</v>
      </c>
      <c r="B11" s="19">
        <f t="shared" ca="1" si="0"/>
        <v>0.12077304499194352</v>
      </c>
      <c r="C11" s="19" t="str">
        <f t="shared" ca="1" si="1"/>
        <v>f(x) = (x - 3)² + 4</v>
      </c>
      <c r="D11" s="19"/>
      <c r="E11">
        <f t="shared" ca="1" si="2"/>
        <v>3</v>
      </c>
      <c r="F11">
        <f t="shared" ca="1" si="2"/>
        <v>4</v>
      </c>
      <c r="G11">
        <f t="shared" ca="1" si="3"/>
        <v>1</v>
      </c>
      <c r="H11">
        <f t="shared" ca="1" si="3"/>
        <v>0</v>
      </c>
      <c r="I11" t="str">
        <f t="shared" ca="1" si="15"/>
        <v>-</v>
      </c>
      <c r="J11" t="str">
        <f t="shared" ca="1" si="15"/>
        <v>+</v>
      </c>
      <c r="K11">
        <f t="shared" ca="1" si="16"/>
        <v>-1</v>
      </c>
      <c r="L11">
        <f t="shared" ca="1" si="16"/>
        <v>1</v>
      </c>
      <c r="M11" t="str">
        <f t="shared" ca="1" si="6"/>
        <v>+</v>
      </c>
      <c r="N11">
        <f t="shared" ca="1" si="7"/>
        <v>1</v>
      </c>
      <c r="O11" t="str">
        <f t="shared" ca="1" si="8"/>
        <v>+</v>
      </c>
      <c r="P11">
        <f t="shared" ca="1" si="9"/>
        <v>13</v>
      </c>
      <c r="Q11">
        <f t="shared" ca="1" si="10"/>
        <v>1</v>
      </c>
      <c r="R11" t="s">
        <v>14</v>
      </c>
      <c r="S11" t="str">
        <f t="shared" ca="1" si="11"/>
        <v>(x - 3)² + 4</v>
      </c>
      <c r="T11" t="str">
        <f t="shared" ca="1" si="12"/>
        <v>= x² - 6x + 9 + 4</v>
      </c>
      <c r="U11" t="str">
        <f t="shared" ca="1" si="13"/>
        <v>= x² - 6x + 13</v>
      </c>
      <c r="X11" t="s">
        <v>15</v>
      </c>
      <c r="Y11">
        <v>5</v>
      </c>
      <c r="Z11">
        <v>7</v>
      </c>
    </row>
    <row r="12" spans="1:26" x14ac:dyDescent="0.25">
      <c r="A12">
        <f t="shared" ca="1" si="14"/>
        <v>5</v>
      </c>
      <c r="B12" s="19">
        <f t="shared" ca="1" si="0"/>
        <v>0.72741567429802712</v>
      </c>
      <c r="C12" s="19" t="str">
        <f t="shared" ca="1" si="1"/>
        <v>f(x) = (x - 3)² - 3</v>
      </c>
      <c r="D12" s="19"/>
      <c r="E12">
        <f t="shared" ca="1" si="2"/>
        <v>3</v>
      </c>
      <c r="F12">
        <f t="shared" ca="1" si="2"/>
        <v>3</v>
      </c>
      <c r="G12">
        <f t="shared" ca="1" si="3"/>
        <v>1</v>
      </c>
      <c r="H12">
        <f t="shared" ca="1" si="3"/>
        <v>1</v>
      </c>
      <c r="I12" t="str">
        <f t="shared" ca="1" si="15"/>
        <v>-</v>
      </c>
      <c r="J12" t="str">
        <f t="shared" ca="1" si="15"/>
        <v>-</v>
      </c>
      <c r="K12">
        <f t="shared" ca="1" si="16"/>
        <v>-1</v>
      </c>
      <c r="L12">
        <f t="shared" ca="1" si="16"/>
        <v>-1</v>
      </c>
      <c r="M12" t="str">
        <f t="shared" ca="1" si="6"/>
        <v/>
      </c>
      <c r="N12">
        <f t="shared" ca="1" si="7"/>
        <v>-6</v>
      </c>
      <c r="O12" t="str">
        <f t="shared" ca="1" si="8"/>
        <v>+</v>
      </c>
      <c r="P12">
        <f t="shared" ca="1" si="9"/>
        <v>6</v>
      </c>
      <c r="Q12">
        <f t="shared" ca="1" si="10"/>
        <v>36</v>
      </c>
      <c r="R12" t="s">
        <v>14</v>
      </c>
      <c r="S12" t="str">
        <f t="shared" ca="1" si="11"/>
        <v>(x - 3)² - 3</v>
      </c>
      <c r="T12" t="str">
        <f t="shared" ca="1" si="12"/>
        <v>= x² - 6x + 9 - 3</v>
      </c>
      <c r="U12" t="str">
        <f t="shared" ca="1" si="13"/>
        <v>= x² - 6x + 6</v>
      </c>
      <c r="X12" t="s">
        <v>15</v>
      </c>
      <c r="Y12">
        <v>5</v>
      </c>
      <c r="Z12">
        <v>7</v>
      </c>
    </row>
    <row r="13" spans="1:26" x14ac:dyDescent="0.25">
      <c r="A13">
        <f t="shared" ca="1" si="14"/>
        <v>1</v>
      </c>
      <c r="B13" s="19">
        <f t="shared" ca="1" si="0"/>
        <v>0.93102671344896881</v>
      </c>
      <c r="C13" s="19" t="str">
        <f t="shared" ca="1" si="1"/>
        <v>f(x) = (x - 3)² - 4</v>
      </c>
      <c r="D13" s="19"/>
      <c r="E13">
        <f t="shared" ca="1" si="2"/>
        <v>3</v>
      </c>
      <c r="F13">
        <f t="shared" ca="1" si="2"/>
        <v>4</v>
      </c>
      <c r="G13">
        <f t="shared" ca="1" si="3"/>
        <v>1</v>
      </c>
      <c r="H13">
        <f t="shared" ca="1" si="3"/>
        <v>1</v>
      </c>
      <c r="I13" t="str">
        <f t="shared" ca="1" si="15"/>
        <v>-</v>
      </c>
      <c r="J13" t="str">
        <f t="shared" ca="1" si="15"/>
        <v>-</v>
      </c>
      <c r="K13">
        <f t="shared" ca="1" si="16"/>
        <v>-1</v>
      </c>
      <c r="L13">
        <f t="shared" ca="1" si="16"/>
        <v>-1</v>
      </c>
      <c r="M13" t="str">
        <f t="shared" ca="1" si="6"/>
        <v/>
      </c>
      <c r="N13">
        <f t="shared" ca="1" si="7"/>
        <v>-7</v>
      </c>
      <c r="O13" t="str">
        <f t="shared" ca="1" si="8"/>
        <v>+</v>
      </c>
      <c r="P13">
        <f t="shared" ca="1" si="9"/>
        <v>5</v>
      </c>
      <c r="Q13">
        <f t="shared" ca="1" si="10"/>
        <v>49</v>
      </c>
      <c r="R13" t="s">
        <v>14</v>
      </c>
      <c r="S13" t="str">
        <f t="shared" ca="1" si="11"/>
        <v>(x - 3)² - 4</v>
      </c>
      <c r="T13" t="str">
        <f t="shared" ca="1" si="12"/>
        <v>= x² - 6x + 9 - 4</v>
      </c>
      <c r="U13" t="str">
        <f t="shared" ca="1" si="13"/>
        <v>= x² - 6x + 5</v>
      </c>
      <c r="X13" t="s">
        <v>15</v>
      </c>
      <c r="Y13">
        <v>5</v>
      </c>
      <c r="Z13">
        <v>7</v>
      </c>
    </row>
    <row r="14" spans="1:26" x14ac:dyDescent="0.25">
      <c r="A14">
        <f ca="1">RANK(B14,$B$2:$B$25)</f>
        <v>23</v>
      </c>
      <c r="B14" s="19">
        <f t="shared" ca="1" si="0"/>
        <v>5.5263196684800731E-2</v>
      </c>
      <c r="C14" s="19" t="str">
        <f t="shared" ca="1" si="1"/>
        <v>f(x) = (x + 4)² + 3</v>
      </c>
      <c r="D14" s="19"/>
      <c r="E14">
        <f t="shared" ca="1" si="2"/>
        <v>4</v>
      </c>
      <c r="F14">
        <f t="shared" ca="1" si="2"/>
        <v>3</v>
      </c>
      <c r="G14">
        <f t="shared" ca="1" si="3"/>
        <v>0</v>
      </c>
      <c r="H14">
        <f t="shared" ca="1" si="3"/>
        <v>0</v>
      </c>
      <c r="I14" t="str">
        <f t="shared" ca="1" si="15"/>
        <v>+</v>
      </c>
      <c r="J14" t="str">
        <f t="shared" ca="1" si="15"/>
        <v>+</v>
      </c>
      <c r="K14">
        <f t="shared" ca="1" si="16"/>
        <v>1</v>
      </c>
      <c r="L14">
        <f t="shared" ca="1" si="16"/>
        <v>1</v>
      </c>
      <c r="M14" t="str">
        <f t="shared" ca="1" si="6"/>
        <v>+</v>
      </c>
      <c r="N14">
        <f t="shared" ca="1" si="7"/>
        <v>7</v>
      </c>
      <c r="O14" t="str">
        <f t="shared" ca="1" si="8"/>
        <v>+</v>
      </c>
      <c r="P14">
        <f t="shared" ca="1" si="9"/>
        <v>19</v>
      </c>
      <c r="Q14">
        <f t="shared" ca="1" si="10"/>
        <v>49</v>
      </c>
      <c r="R14" t="s">
        <v>14</v>
      </c>
      <c r="S14" t="str">
        <f t="shared" ca="1" si="11"/>
        <v>(x + 4)² + 3</v>
      </c>
      <c r="T14" t="str">
        <f t="shared" ca="1" si="12"/>
        <v>= x² + 8x + 16 + 3</v>
      </c>
      <c r="U14" t="str">
        <f ca="1">"= x² "&amp;I14&amp;" "&amp;2*E14&amp;"x "&amp;O14&amp;" "&amp;IF(P14=0,"+ "&amp;P14,P14)</f>
        <v>= x² + 8x + 19</v>
      </c>
      <c r="X14" t="s">
        <v>15</v>
      </c>
      <c r="Y14">
        <v>5</v>
      </c>
      <c r="Z14">
        <v>7</v>
      </c>
    </row>
    <row r="15" spans="1:26" x14ac:dyDescent="0.25">
      <c r="A15">
        <f ca="1">RANK(B15,$B$2:$B$25)</f>
        <v>16</v>
      </c>
      <c r="B15" s="19">
        <f t="shared" ca="1" si="0"/>
        <v>0.3443123193899067</v>
      </c>
      <c r="C15" s="19" t="str">
        <f t="shared" ca="1" si="1"/>
        <v>f(x) = (x + 4)² - 3</v>
      </c>
      <c r="D15" s="19"/>
      <c r="E15">
        <f t="shared" ca="1" si="2"/>
        <v>4</v>
      </c>
      <c r="F15">
        <f t="shared" ca="1" si="2"/>
        <v>3</v>
      </c>
      <c r="G15">
        <f t="shared" ca="1" si="3"/>
        <v>0</v>
      </c>
      <c r="H15">
        <f t="shared" ca="1" si="3"/>
        <v>1</v>
      </c>
      <c r="I15" t="str">
        <f t="shared" ca="1" si="15"/>
        <v>+</v>
      </c>
      <c r="J15" t="str">
        <f t="shared" ca="1" si="15"/>
        <v>-</v>
      </c>
      <c r="K15">
        <f t="shared" ca="1" si="16"/>
        <v>1</v>
      </c>
      <c r="L15">
        <f t="shared" ca="1" si="16"/>
        <v>-1</v>
      </c>
      <c r="M15" t="str">
        <f t="shared" ca="1" si="6"/>
        <v>+</v>
      </c>
      <c r="N15">
        <f t="shared" ca="1" si="7"/>
        <v>1</v>
      </c>
      <c r="O15" t="str">
        <f t="shared" ca="1" si="8"/>
        <v>+</v>
      </c>
      <c r="P15">
        <f t="shared" ca="1" si="9"/>
        <v>13</v>
      </c>
      <c r="Q15">
        <f t="shared" ca="1" si="10"/>
        <v>1</v>
      </c>
      <c r="R15" t="s">
        <v>14</v>
      </c>
      <c r="S15" t="str">
        <f t="shared" ca="1" si="11"/>
        <v>(x + 4)² - 3</v>
      </c>
      <c r="T15" t="str">
        <f t="shared" ca="1" si="12"/>
        <v>= x² + 8x + 16 - 3</v>
      </c>
      <c r="U15" t="str">
        <f t="shared" ref="U15:U25" ca="1" si="17">"= x² "&amp;I15&amp;" "&amp;2*E15&amp;"x "&amp;O15&amp;" "&amp;IF(P15=0,"+ "&amp;P15,P15)</f>
        <v>= x² + 8x + 13</v>
      </c>
      <c r="X15" t="s">
        <v>15</v>
      </c>
      <c r="Y15">
        <v>5</v>
      </c>
      <c r="Z15">
        <v>7</v>
      </c>
    </row>
    <row r="16" spans="1:26" x14ac:dyDescent="0.25">
      <c r="A16">
        <f t="shared" ca="1" si="14"/>
        <v>17</v>
      </c>
      <c r="B16" s="19">
        <f t="shared" ca="1" si="0"/>
        <v>0.24582708886396343</v>
      </c>
      <c r="C16" s="19" t="str">
        <f t="shared" ca="1" si="1"/>
        <v>f(x) = (x + 3)² - 2</v>
      </c>
      <c r="D16" s="19"/>
      <c r="E16">
        <f t="shared" ca="1" si="2"/>
        <v>3</v>
      </c>
      <c r="F16">
        <f t="shared" ca="1" si="2"/>
        <v>2</v>
      </c>
      <c r="G16">
        <f t="shared" ca="1" si="3"/>
        <v>0</v>
      </c>
      <c r="H16">
        <f t="shared" ca="1" si="3"/>
        <v>1</v>
      </c>
      <c r="I16" t="str">
        <f t="shared" ca="1" si="15"/>
        <v>+</v>
      </c>
      <c r="J16" t="str">
        <f t="shared" ca="1" si="15"/>
        <v>-</v>
      </c>
      <c r="K16">
        <f t="shared" ca="1" si="16"/>
        <v>1</v>
      </c>
      <c r="L16">
        <f t="shared" ca="1" si="16"/>
        <v>-1</v>
      </c>
      <c r="M16" t="str">
        <f t="shared" ca="1" si="6"/>
        <v>+</v>
      </c>
      <c r="N16">
        <f t="shared" ca="1" si="7"/>
        <v>1</v>
      </c>
      <c r="O16" t="str">
        <f t="shared" ca="1" si="8"/>
        <v>+</v>
      </c>
      <c r="P16">
        <f t="shared" ca="1" si="9"/>
        <v>7</v>
      </c>
      <c r="Q16">
        <f t="shared" ca="1" si="10"/>
        <v>1</v>
      </c>
      <c r="R16" t="s">
        <v>14</v>
      </c>
      <c r="S16" t="str">
        <f t="shared" ca="1" si="11"/>
        <v>(x + 3)² - 2</v>
      </c>
      <c r="T16" t="str">
        <f t="shared" ca="1" si="12"/>
        <v>= x² + 6x + 9 - 2</v>
      </c>
      <c r="U16" t="str">
        <f t="shared" ca="1" si="17"/>
        <v>= x² + 6x + 7</v>
      </c>
      <c r="X16" t="s">
        <v>15</v>
      </c>
      <c r="Y16">
        <v>5</v>
      </c>
      <c r="Z16">
        <v>7</v>
      </c>
    </row>
    <row r="17" spans="1:26" x14ac:dyDescent="0.25">
      <c r="A17">
        <f t="shared" ca="1" si="14"/>
        <v>9</v>
      </c>
      <c r="B17" s="19">
        <f t="shared" ca="1" si="0"/>
        <v>0.6055537185036507</v>
      </c>
      <c r="C17" s="19" t="str">
        <f t="shared" ca="1" si="1"/>
        <v>f(x) = (x - 2)² - 3</v>
      </c>
      <c r="D17" s="19"/>
      <c r="E17">
        <f t="shared" ca="1" si="2"/>
        <v>2</v>
      </c>
      <c r="F17">
        <f t="shared" ca="1" si="2"/>
        <v>3</v>
      </c>
      <c r="G17">
        <f t="shared" ca="1" si="3"/>
        <v>1</v>
      </c>
      <c r="H17">
        <f t="shared" ca="1" si="3"/>
        <v>1</v>
      </c>
      <c r="I17" t="str">
        <f t="shared" ca="1" si="15"/>
        <v>-</v>
      </c>
      <c r="J17" t="str">
        <f t="shared" ca="1" si="15"/>
        <v>-</v>
      </c>
      <c r="K17">
        <f t="shared" ca="1" si="16"/>
        <v>-1</v>
      </c>
      <c r="L17">
        <f t="shared" ca="1" si="16"/>
        <v>-1</v>
      </c>
      <c r="M17" t="str">
        <f t="shared" ca="1" si="6"/>
        <v/>
      </c>
      <c r="N17">
        <f t="shared" ca="1" si="7"/>
        <v>-5</v>
      </c>
      <c r="O17" t="str">
        <f t="shared" ca="1" si="8"/>
        <v>+</v>
      </c>
      <c r="P17">
        <f t="shared" ca="1" si="9"/>
        <v>1</v>
      </c>
      <c r="Q17">
        <f t="shared" ca="1" si="10"/>
        <v>25</v>
      </c>
      <c r="R17" t="s">
        <v>14</v>
      </c>
      <c r="S17" t="str">
        <f t="shared" ca="1" si="11"/>
        <v>(x - 2)² - 3</v>
      </c>
      <c r="T17" t="str">
        <f t="shared" ca="1" si="12"/>
        <v>= x² - 4x + 4 - 3</v>
      </c>
      <c r="U17" t="str">
        <f t="shared" ca="1" si="17"/>
        <v>= x² - 4x + 1</v>
      </c>
      <c r="X17" t="s">
        <v>15</v>
      </c>
      <c r="Y17">
        <v>5</v>
      </c>
      <c r="Z17">
        <v>7</v>
      </c>
    </row>
    <row r="18" spans="1:26" x14ac:dyDescent="0.25">
      <c r="A18">
        <f t="shared" ca="1" si="14"/>
        <v>4</v>
      </c>
      <c r="B18" s="19">
        <f t="shared" ca="1" si="0"/>
        <v>0.74254893784719778</v>
      </c>
      <c r="C18" s="19" t="str">
        <f t="shared" ca="1" si="1"/>
        <v>f(x) = (x - 4)² + 3</v>
      </c>
      <c r="D18" s="19"/>
      <c r="E18">
        <f t="shared" ca="1" si="2"/>
        <v>4</v>
      </c>
      <c r="F18">
        <f t="shared" ca="1" si="2"/>
        <v>3</v>
      </c>
      <c r="G18">
        <f t="shared" ref="G18:H25" ca="1" si="18">ROUND(RAND(),0)</f>
        <v>1</v>
      </c>
      <c r="H18">
        <f t="shared" ca="1" si="18"/>
        <v>0</v>
      </c>
      <c r="I18" t="str">
        <f t="shared" ca="1" si="15"/>
        <v>-</v>
      </c>
      <c r="J18" t="str">
        <f t="shared" ca="1" si="15"/>
        <v>+</v>
      </c>
      <c r="K18">
        <f t="shared" ca="1" si="16"/>
        <v>-1</v>
      </c>
      <c r="L18">
        <f t="shared" ca="1" si="16"/>
        <v>1</v>
      </c>
      <c r="M18" t="str">
        <f t="shared" ca="1" si="6"/>
        <v/>
      </c>
      <c r="N18">
        <f t="shared" ca="1" si="7"/>
        <v>-1</v>
      </c>
      <c r="O18" t="str">
        <f t="shared" ca="1" si="8"/>
        <v>+</v>
      </c>
      <c r="P18">
        <f t="shared" ca="1" si="9"/>
        <v>19</v>
      </c>
      <c r="Q18">
        <f t="shared" ca="1" si="10"/>
        <v>1</v>
      </c>
      <c r="R18" t="s">
        <v>14</v>
      </c>
      <c r="S18" t="str">
        <f t="shared" ca="1" si="11"/>
        <v>(x - 4)² + 3</v>
      </c>
      <c r="T18" t="str">
        <f t="shared" ca="1" si="12"/>
        <v>= x² - 8x + 16 + 3</v>
      </c>
      <c r="U18" t="str">
        <f t="shared" ca="1" si="17"/>
        <v>= x² - 8x + 19</v>
      </c>
      <c r="X18" t="s">
        <v>15</v>
      </c>
      <c r="Y18">
        <v>5</v>
      </c>
      <c r="Z18">
        <v>7</v>
      </c>
    </row>
    <row r="19" spans="1:26" x14ac:dyDescent="0.25">
      <c r="A19">
        <f t="shared" ca="1" si="14"/>
        <v>10</v>
      </c>
      <c r="B19" s="19">
        <f t="shared" ca="1" si="0"/>
        <v>0.55870320218934855</v>
      </c>
      <c r="C19" s="19" t="str">
        <f t="shared" ca="1" si="1"/>
        <v>f(x) = (x - 2)² - 4</v>
      </c>
      <c r="D19" s="19"/>
      <c r="E19">
        <f t="shared" ca="1" si="2"/>
        <v>2</v>
      </c>
      <c r="F19">
        <f t="shared" ca="1" si="2"/>
        <v>4</v>
      </c>
      <c r="G19">
        <f t="shared" ca="1" si="18"/>
        <v>1</v>
      </c>
      <c r="H19">
        <f t="shared" ca="1" si="18"/>
        <v>1</v>
      </c>
      <c r="I19" t="str">
        <f t="shared" ca="1" si="15"/>
        <v>-</v>
      </c>
      <c r="J19" t="str">
        <f t="shared" ca="1" si="15"/>
        <v>-</v>
      </c>
      <c r="K19">
        <f t="shared" ca="1" si="16"/>
        <v>-1</v>
      </c>
      <c r="L19">
        <f t="shared" ca="1" si="16"/>
        <v>-1</v>
      </c>
      <c r="M19" t="str">
        <f t="shared" ca="1" si="6"/>
        <v/>
      </c>
      <c r="N19">
        <f t="shared" ca="1" si="7"/>
        <v>-6</v>
      </c>
      <c r="O19" t="str">
        <f t="shared" ca="1" si="8"/>
        <v/>
      </c>
      <c r="P19">
        <f t="shared" ca="1" si="9"/>
        <v>0</v>
      </c>
      <c r="Q19">
        <f t="shared" ca="1" si="10"/>
        <v>36</v>
      </c>
      <c r="R19" t="s">
        <v>14</v>
      </c>
      <c r="S19" t="str">
        <f t="shared" ca="1" si="11"/>
        <v>(x - 2)² - 4</v>
      </c>
      <c r="T19" t="str">
        <f t="shared" ca="1" si="12"/>
        <v>= x² - 4x + 4 - 4</v>
      </c>
      <c r="U19" t="str">
        <f t="shared" ca="1" si="17"/>
        <v>= x² - 4x  + 0</v>
      </c>
      <c r="X19" t="s">
        <v>15</v>
      </c>
      <c r="Y19">
        <v>5</v>
      </c>
      <c r="Z19">
        <v>7</v>
      </c>
    </row>
    <row r="20" spans="1:26" x14ac:dyDescent="0.25">
      <c r="A20">
        <f ca="1">RANK(B20,$B$2:$B$25)</f>
        <v>11</v>
      </c>
      <c r="B20" s="19">
        <f t="shared" ca="1" si="0"/>
        <v>0.47859942205613515</v>
      </c>
      <c r="C20" s="19" t="str">
        <f t="shared" ca="1" si="1"/>
        <v>f(x) = (x - 4)² - 4</v>
      </c>
      <c r="D20" s="19"/>
      <c r="E20">
        <f t="shared" ca="1" si="2"/>
        <v>4</v>
      </c>
      <c r="F20">
        <f t="shared" ca="1" si="2"/>
        <v>4</v>
      </c>
      <c r="G20">
        <f t="shared" ca="1" si="18"/>
        <v>1</v>
      </c>
      <c r="H20">
        <f t="shared" ca="1" si="18"/>
        <v>1</v>
      </c>
      <c r="I20" t="str">
        <f t="shared" ca="1" si="15"/>
        <v>-</v>
      </c>
      <c r="J20" t="str">
        <f t="shared" ca="1" si="15"/>
        <v>-</v>
      </c>
      <c r="K20">
        <f t="shared" ca="1" si="16"/>
        <v>-1</v>
      </c>
      <c r="L20">
        <f t="shared" ca="1" si="16"/>
        <v>-1</v>
      </c>
      <c r="M20" t="str">
        <f t="shared" ca="1" si="6"/>
        <v/>
      </c>
      <c r="N20">
        <f t="shared" ca="1" si="7"/>
        <v>-8</v>
      </c>
      <c r="O20" t="str">
        <f t="shared" ca="1" si="8"/>
        <v>+</v>
      </c>
      <c r="P20">
        <f t="shared" ca="1" si="9"/>
        <v>12</v>
      </c>
      <c r="Q20">
        <f t="shared" ca="1" si="10"/>
        <v>64</v>
      </c>
      <c r="R20" t="s">
        <v>14</v>
      </c>
      <c r="S20" t="str">
        <f t="shared" ca="1" si="11"/>
        <v>(x - 4)² - 4</v>
      </c>
      <c r="T20" t="str">
        <f t="shared" ca="1" si="12"/>
        <v>= x² - 8x + 16 - 4</v>
      </c>
      <c r="U20" t="str">
        <f t="shared" ca="1" si="17"/>
        <v>= x² - 8x + 12</v>
      </c>
      <c r="X20" t="s">
        <v>15</v>
      </c>
      <c r="Y20">
        <v>5</v>
      </c>
      <c r="Z20">
        <v>7</v>
      </c>
    </row>
    <row r="21" spans="1:26" x14ac:dyDescent="0.25">
      <c r="A21">
        <f ca="1">RANK(B21,$B$2:$B$25)</f>
        <v>22</v>
      </c>
      <c r="B21" s="19">
        <f t="shared" ca="1" si="0"/>
        <v>7.7256772811590824E-2</v>
      </c>
      <c r="C21" s="19" t="str">
        <f t="shared" ca="1" si="1"/>
        <v>f(x) = (x - 3)² - 5</v>
      </c>
      <c r="D21" s="19"/>
      <c r="E21">
        <f t="shared" ca="1" si="2"/>
        <v>3</v>
      </c>
      <c r="F21">
        <f t="shared" ca="1" si="2"/>
        <v>5</v>
      </c>
      <c r="G21">
        <f t="shared" ca="1" si="18"/>
        <v>1</v>
      </c>
      <c r="H21">
        <f t="shared" ca="1" si="18"/>
        <v>1</v>
      </c>
      <c r="I21" t="str">
        <f t="shared" ca="1" si="15"/>
        <v>-</v>
      </c>
      <c r="J21" t="str">
        <f t="shared" ca="1" si="15"/>
        <v>-</v>
      </c>
      <c r="K21">
        <f t="shared" ca="1" si="16"/>
        <v>-1</v>
      </c>
      <c r="L21">
        <f t="shared" ca="1" si="16"/>
        <v>-1</v>
      </c>
      <c r="M21" t="str">
        <f t="shared" ca="1" si="6"/>
        <v/>
      </c>
      <c r="N21">
        <f t="shared" ca="1" si="7"/>
        <v>-8</v>
      </c>
      <c r="O21" t="str">
        <f t="shared" ca="1" si="8"/>
        <v>+</v>
      </c>
      <c r="P21">
        <f t="shared" ca="1" si="9"/>
        <v>4</v>
      </c>
      <c r="Q21">
        <f t="shared" ca="1" si="10"/>
        <v>64</v>
      </c>
      <c r="R21" t="s">
        <v>14</v>
      </c>
      <c r="S21" t="str">
        <f t="shared" ca="1" si="11"/>
        <v>(x - 3)² - 5</v>
      </c>
      <c r="T21" t="str">
        <f t="shared" ca="1" si="12"/>
        <v>= x² - 6x + 9 - 5</v>
      </c>
      <c r="U21" t="str">
        <f t="shared" ca="1" si="17"/>
        <v>= x² - 6x + 4</v>
      </c>
      <c r="X21" t="s">
        <v>15</v>
      </c>
      <c r="Y21">
        <v>5</v>
      </c>
      <c r="Z21">
        <v>7</v>
      </c>
    </row>
    <row r="22" spans="1:26" x14ac:dyDescent="0.25">
      <c r="A22">
        <f t="shared" ca="1" si="14"/>
        <v>15</v>
      </c>
      <c r="B22" s="19">
        <f t="shared" ca="1" si="0"/>
        <v>0.35817419020764196</v>
      </c>
      <c r="C22" s="19" t="str">
        <f t="shared" ca="1" si="1"/>
        <v>f(x) = (x + 5)² - 4</v>
      </c>
      <c r="D22" s="19"/>
      <c r="E22">
        <f t="shared" ca="1" si="2"/>
        <v>5</v>
      </c>
      <c r="F22">
        <f t="shared" ca="1" si="2"/>
        <v>4</v>
      </c>
      <c r="G22">
        <f t="shared" ca="1" si="18"/>
        <v>0</v>
      </c>
      <c r="H22">
        <f t="shared" ca="1" si="18"/>
        <v>1</v>
      </c>
      <c r="I22" t="str">
        <f t="shared" ca="1" si="15"/>
        <v>+</v>
      </c>
      <c r="J22" t="str">
        <f t="shared" ca="1" si="15"/>
        <v>-</v>
      </c>
      <c r="K22">
        <f t="shared" ca="1" si="16"/>
        <v>1</v>
      </c>
      <c r="L22">
        <f t="shared" ca="1" si="16"/>
        <v>-1</v>
      </c>
      <c r="M22" t="str">
        <f t="shared" ca="1" si="6"/>
        <v>+</v>
      </c>
      <c r="N22">
        <f t="shared" ca="1" si="7"/>
        <v>1</v>
      </c>
      <c r="O22" t="str">
        <f t="shared" ca="1" si="8"/>
        <v>+</v>
      </c>
      <c r="P22">
        <f t="shared" ca="1" si="9"/>
        <v>21</v>
      </c>
      <c r="Q22">
        <f t="shared" ca="1" si="10"/>
        <v>1</v>
      </c>
      <c r="R22" t="s">
        <v>14</v>
      </c>
      <c r="S22" t="str">
        <f t="shared" ca="1" si="11"/>
        <v>(x + 5)² - 4</v>
      </c>
      <c r="T22" t="str">
        <f t="shared" ca="1" si="12"/>
        <v>= x² + 10x + 25 - 4</v>
      </c>
      <c r="U22" t="str">
        <f t="shared" ca="1" si="17"/>
        <v>= x² + 10x + 21</v>
      </c>
      <c r="X22" t="s">
        <v>15</v>
      </c>
      <c r="Y22">
        <v>5</v>
      </c>
      <c r="Z22">
        <v>7</v>
      </c>
    </row>
    <row r="23" spans="1:26" x14ac:dyDescent="0.25">
      <c r="A23">
        <f t="shared" ca="1" si="14"/>
        <v>14</v>
      </c>
      <c r="B23" s="19">
        <f t="shared" ca="1" si="0"/>
        <v>0.36734374765099609</v>
      </c>
      <c r="C23" s="19" t="str">
        <f t="shared" ca="1" si="1"/>
        <v>f(x) = (x - 2)² + 4</v>
      </c>
      <c r="D23" s="19"/>
      <c r="E23">
        <f t="shared" ca="1" si="2"/>
        <v>2</v>
      </c>
      <c r="F23">
        <f t="shared" ca="1" si="2"/>
        <v>4</v>
      </c>
      <c r="G23">
        <f t="shared" ca="1" si="18"/>
        <v>1</v>
      </c>
      <c r="H23">
        <f t="shared" ca="1" si="18"/>
        <v>0</v>
      </c>
      <c r="I23" t="str">
        <f t="shared" ca="1" si="15"/>
        <v>-</v>
      </c>
      <c r="J23" t="str">
        <f t="shared" ca="1" si="15"/>
        <v>+</v>
      </c>
      <c r="K23">
        <f t="shared" ca="1" si="16"/>
        <v>-1</v>
      </c>
      <c r="L23">
        <f t="shared" ca="1" si="16"/>
        <v>1</v>
      </c>
      <c r="M23" t="str">
        <f t="shared" ca="1" si="6"/>
        <v>+</v>
      </c>
      <c r="N23">
        <f t="shared" ca="1" si="7"/>
        <v>2</v>
      </c>
      <c r="O23" t="str">
        <f t="shared" ca="1" si="8"/>
        <v>+</v>
      </c>
      <c r="P23">
        <f t="shared" ca="1" si="9"/>
        <v>8</v>
      </c>
      <c r="Q23">
        <f t="shared" ca="1" si="10"/>
        <v>4</v>
      </c>
      <c r="R23" t="s">
        <v>14</v>
      </c>
      <c r="S23" t="str">
        <f t="shared" ca="1" si="11"/>
        <v>(x - 2)² + 4</v>
      </c>
      <c r="T23" t="str">
        <f t="shared" ca="1" si="12"/>
        <v>= x² - 4x + 4 + 4</v>
      </c>
      <c r="U23" t="str">
        <f t="shared" ca="1" si="17"/>
        <v>= x² - 4x + 8</v>
      </c>
      <c r="X23" t="s">
        <v>15</v>
      </c>
      <c r="Y23">
        <v>5</v>
      </c>
      <c r="Z23">
        <v>7</v>
      </c>
    </row>
    <row r="24" spans="1:26" x14ac:dyDescent="0.25">
      <c r="A24">
        <f t="shared" ca="1" si="14"/>
        <v>18</v>
      </c>
      <c r="B24" s="19">
        <f t="shared" ca="1" si="0"/>
        <v>0.20311333747201854</v>
      </c>
      <c r="C24" s="19" t="str">
        <f t="shared" ca="1" si="1"/>
        <v>f(x) = (x - 2)² - 4</v>
      </c>
      <c r="D24" s="19"/>
      <c r="E24">
        <f t="shared" ca="1" si="2"/>
        <v>2</v>
      </c>
      <c r="F24">
        <f t="shared" ca="1" si="2"/>
        <v>4</v>
      </c>
      <c r="G24">
        <f t="shared" ca="1" si="18"/>
        <v>1</v>
      </c>
      <c r="H24">
        <f t="shared" ca="1" si="18"/>
        <v>1</v>
      </c>
      <c r="I24" t="str">
        <f t="shared" ca="1" si="15"/>
        <v>-</v>
      </c>
      <c r="J24" t="str">
        <f t="shared" ca="1" si="15"/>
        <v>-</v>
      </c>
      <c r="K24">
        <f t="shared" ca="1" si="16"/>
        <v>-1</v>
      </c>
      <c r="L24">
        <f t="shared" ca="1" si="16"/>
        <v>-1</v>
      </c>
      <c r="M24" t="str">
        <f t="shared" ca="1" si="6"/>
        <v/>
      </c>
      <c r="N24">
        <f t="shared" ca="1" si="7"/>
        <v>-6</v>
      </c>
      <c r="O24" t="str">
        <f t="shared" ca="1" si="8"/>
        <v/>
      </c>
      <c r="P24">
        <f t="shared" ca="1" si="9"/>
        <v>0</v>
      </c>
      <c r="Q24">
        <f t="shared" ca="1" si="10"/>
        <v>36</v>
      </c>
      <c r="R24" t="s">
        <v>14</v>
      </c>
      <c r="S24" t="str">
        <f t="shared" ca="1" si="11"/>
        <v>(x - 2)² - 4</v>
      </c>
      <c r="T24" t="str">
        <f t="shared" ca="1" si="12"/>
        <v>= x² - 4x + 4 - 4</v>
      </c>
      <c r="U24" t="str">
        <f t="shared" ca="1" si="17"/>
        <v>= x² - 4x  + 0</v>
      </c>
      <c r="X24" t="s">
        <v>15</v>
      </c>
      <c r="Y24">
        <v>5</v>
      </c>
      <c r="Z24">
        <v>7</v>
      </c>
    </row>
    <row r="25" spans="1:26" x14ac:dyDescent="0.25">
      <c r="A25">
        <f t="shared" ca="1" si="14"/>
        <v>8</v>
      </c>
      <c r="B25" s="19">
        <f t="shared" ca="1" si="0"/>
        <v>0.60655113293860163</v>
      </c>
      <c r="C25" s="19" t="str">
        <f t="shared" ca="1" si="1"/>
        <v>f(x) = (x - 4)² - 3</v>
      </c>
      <c r="D25" s="19"/>
      <c r="E25">
        <f t="shared" ca="1" si="2"/>
        <v>4</v>
      </c>
      <c r="F25">
        <f t="shared" ca="1" si="2"/>
        <v>3</v>
      </c>
      <c r="G25">
        <f t="shared" ca="1" si="18"/>
        <v>1</v>
      </c>
      <c r="H25">
        <f t="shared" ca="1" si="18"/>
        <v>1</v>
      </c>
      <c r="I25" t="str">
        <f t="shared" ca="1" si="15"/>
        <v>-</v>
      </c>
      <c r="J25" t="str">
        <f t="shared" ca="1" si="15"/>
        <v>-</v>
      </c>
      <c r="K25">
        <f t="shared" ca="1" si="16"/>
        <v>-1</v>
      </c>
      <c r="L25">
        <f t="shared" ca="1" si="16"/>
        <v>-1</v>
      </c>
      <c r="M25" t="str">
        <f t="shared" ca="1" si="6"/>
        <v/>
      </c>
      <c r="N25">
        <f t="shared" ca="1" si="7"/>
        <v>-7</v>
      </c>
      <c r="O25" t="str">
        <f t="shared" ca="1" si="8"/>
        <v>+</v>
      </c>
      <c r="P25">
        <f t="shared" ca="1" si="9"/>
        <v>13</v>
      </c>
      <c r="Q25">
        <f t="shared" ca="1" si="10"/>
        <v>49</v>
      </c>
      <c r="R25" t="s">
        <v>14</v>
      </c>
      <c r="S25" t="str">
        <f t="shared" ca="1" si="11"/>
        <v>(x - 4)² - 3</v>
      </c>
      <c r="T25" t="str">
        <f t="shared" ca="1" si="12"/>
        <v>= x² - 8x + 16 - 3</v>
      </c>
      <c r="U25" t="str">
        <f t="shared" ca="1" si="17"/>
        <v>= x² - 8x + 13</v>
      </c>
      <c r="X25" t="s">
        <v>15</v>
      </c>
      <c r="Y25">
        <v>5</v>
      </c>
      <c r="Z25">
        <v>7</v>
      </c>
    </row>
    <row r="30" spans="1:26" ht="15" x14ac:dyDescent="0.25">
      <c r="C30" s="1"/>
      <c r="D30" s="1"/>
      <c r="E30" s="1"/>
    </row>
    <row r="31" spans="1:26" ht="15" x14ac:dyDescent="0.25">
      <c r="C31" s="1"/>
      <c r="D31" s="1"/>
      <c r="E31" s="1"/>
    </row>
    <row r="32" spans="1:26" ht="15" x14ac:dyDescent="0.25">
      <c r="C32" s="1"/>
      <c r="D32" s="1"/>
      <c r="E32" s="1"/>
    </row>
    <row r="33" spans="3:5" ht="15" x14ac:dyDescent="0.25">
      <c r="C33" s="1"/>
      <c r="D33" s="1"/>
      <c r="E33" s="1"/>
    </row>
    <row r="34" spans="3:5" ht="15" x14ac:dyDescent="0.25">
      <c r="C34" s="1"/>
      <c r="D34" s="1"/>
      <c r="E34" s="1"/>
    </row>
    <row r="35" spans="3:5" ht="15" x14ac:dyDescent="0.25">
      <c r="C35" s="1"/>
      <c r="D35" s="1"/>
      <c r="E35" s="1"/>
    </row>
    <row r="36" spans="3:5" ht="15" x14ac:dyDescent="0.25">
      <c r="E36" s="1"/>
    </row>
    <row r="37" spans="3:5" ht="15" x14ac:dyDescent="0.25">
      <c r="C37" s="2"/>
      <c r="D37" s="2"/>
      <c r="E37" s="1"/>
    </row>
    <row r="38" spans="3:5" ht="15" x14ac:dyDescent="0.25">
      <c r="E38" s="1"/>
    </row>
    <row r="39" spans="3:5" ht="15" x14ac:dyDescent="0.25">
      <c r="C39" s="1"/>
      <c r="D39" s="1"/>
      <c r="E39" s="1"/>
    </row>
    <row r="40" spans="3:5" ht="15" x14ac:dyDescent="0.25">
      <c r="C40" s="1"/>
      <c r="D40" s="1"/>
      <c r="E40" s="1"/>
    </row>
    <row r="41" spans="3:5" ht="15" x14ac:dyDescent="0.25">
      <c r="C41" s="1"/>
      <c r="D41" s="1"/>
      <c r="E41" s="1"/>
    </row>
    <row r="42" spans="3:5" ht="15" x14ac:dyDescent="0.25">
      <c r="C42" s="1"/>
      <c r="D42" s="1"/>
      <c r="E42" s="1"/>
    </row>
    <row r="43" spans="3:5" ht="15" x14ac:dyDescent="0.25">
      <c r="C43" s="1"/>
      <c r="D43" s="1"/>
      <c r="E43" s="1"/>
    </row>
    <row r="44" spans="3:5" ht="15" x14ac:dyDescent="0.25">
      <c r="C44" s="1"/>
      <c r="D44" s="1"/>
      <c r="E44" s="1"/>
    </row>
    <row r="45" spans="3:5" ht="15" x14ac:dyDescent="0.25">
      <c r="C45" s="1"/>
      <c r="D45" s="1"/>
      <c r="E45" s="1"/>
    </row>
    <row r="46" spans="3:5" ht="15" x14ac:dyDescent="0.25">
      <c r="E46" s="1"/>
    </row>
    <row r="47" spans="3:5" ht="15" x14ac:dyDescent="0.25">
      <c r="C47" s="2"/>
      <c r="D47" s="2"/>
      <c r="E47" s="1"/>
    </row>
    <row r="49" spans="3:5" ht="15" x14ac:dyDescent="0.25">
      <c r="C49" s="1"/>
      <c r="D49" s="1"/>
      <c r="E49" s="1"/>
    </row>
    <row r="50" spans="3:5" ht="15" x14ac:dyDescent="0.25">
      <c r="C50" s="1"/>
      <c r="D50" s="1"/>
      <c r="E50" s="1"/>
    </row>
    <row r="51" spans="3:5" ht="15" x14ac:dyDescent="0.25">
      <c r="C51" s="1"/>
      <c r="D51" s="1"/>
      <c r="E51" s="1"/>
    </row>
    <row r="52" spans="3:5" ht="15" x14ac:dyDescent="0.25">
      <c r="C52" s="1"/>
      <c r="D52" s="1"/>
      <c r="E52" s="1"/>
    </row>
    <row r="53" spans="3:5" ht="15" x14ac:dyDescent="0.25">
      <c r="C53" s="1"/>
      <c r="D53" s="1"/>
      <c r="E53" s="1"/>
    </row>
    <row r="54" spans="3:5" ht="15" x14ac:dyDescent="0.25">
      <c r="C54" s="1"/>
      <c r="D54" s="1"/>
      <c r="E54" s="1"/>
    </row>
    <row r="55" spans="3:5" ht="15" x14ac:dyDescent="0.25">
      <c r="C55" s="1"/>
      <c r="D55" s="1"/>
      <c r="E55" s="1"/>
    </row>
    <row r="57" spans="3:5" ht="15" x14ac:dyDescent="0.25">
      <c r="C57" s="2"/>
      <c r="D57" s="2"/>
    </row>
    <row r="59" spans="3:5" ht="15" x14ac:dyDescent="0.25">
      <c r="C59" s="1"/>
      <c r="D59" s="1"/>
      <c r="E59" s="1"/>
    </row>
    <row r="60" spans="3:5" ht="15" x14ac:dyDescent="0.25">
      <c r="C60" s="1"/>
      <c r="D60" s="1"/>
      <c r="E60" s="1"/>
    </row>
    <row r="61" spans="3:5" ht="15" x14ac:dyDescent="0.25">
      <c r="C61" s="1"/>
      <c r="D61" s="1"/>
      <c r="E61" s="1"/>
    </row>
    <row r="62" spans="3:5" ht="15" x14ac:dyDescent="0.25">
      <c r="C62" s="1"/>
      <c r="D62" s="1"/>
      <c r="E62" s="1"/>
    </row>
    <row r="63" spans="3:5" ht="15" x14ac:dyDescent="0.25">
      <c r="C63" s="1"/>
      <c r="D63" s="1"/>
      <c r="E63" s="1"/>
    </row>
    <row r="64" spans="3:5" ht="15" x14ac:dyDescent="0.25">
      <c r="C64" s="1"/>
      <c r="D64" s="1"/>
      <c r="E64" s="1"/>
    </row>
    <row r="65" spans="3:5" ht="15" x14ac:dyDescent="0.25">
      <c r="C65" s="1"/>
      <c r="D65" s="1"/>
      <c r="E65" s="1"/>
    </row>
    <row r="67" spans="3:5" ht="15" x14ac:dyDescent="0.25">
      <c r="C67" s="2"/>
      <c r="D67" s="2"/>
    </row>
    <row r="69" spans="3:5" ht="15" x14ac:dyDescent="0.25">
      <c r="C69" s="1"/>
      <c r="D69" s="1"/>
      <c r="E69" s="1"/>
    </row>
    <row r="70" spans="3:5" ht="15" x14ac:dyDescent="0.25">
      <c r="C70" s="1"/>
      <c r="D70" s="1"/>
      <c r="E70" s="1"/>
    </row>
    <row r="71" spans="3:5" ht="15" x14ac:dyDescent="0.25">
      <c r="C71" s="1"/>
      <c r="D71" s="1"/>
      <c r="E71" s="1"/>
    </row>
    <row r="72" spans="3:5" ht="15" x14ac:dyDescent="0.25">
      <c r="C72" s="1"/>
      <c r="D72" s="1"/>
      <c r="E72" s="1"/>
    </row>
    <row r="73" spans="3:5" ht="15" x14ac:dyDescent="0.25">
      <c r="C73" s="1"/>
      <c r="D73" s="1"/>
      <c r="E73" s="1"/>
    </row>
    <row r="74" spans="3:5" ht="15" x14ac:dyDescent="0.25">
      <c r="C74" s="1"/>
      <c r="D74" s="1"/>
      <c r="E74" s="1"/>
    </row>
    <row r="75" spans="3:5" ht="15" x14ac:dyDescent="0.25">
      <c r="C75" s="1"/>
      <c r="D75" s="1"/>
      <c r="E75" s="1"/>
    </row>
    <row r="77" spans="3:5" ht="15" x14ac:dyDescent="0.25">
      <c r="C77" s="2"/>
      <c r="D77" s="2"/>
    </row>
    <row r="79" spans="3:5" ht="15" x14ac:dyDescent="0.25">
      <c r="C79" s="1"/>
      <c r="D79" s="1"/>
      <c r="E79" s="1"/>
    </row>
    <row r="80" spans="3:5" ht="15" x14ac:dyDescent="0.25">
      <c r="C80" s="1"/>
      <c r="D80" s="1"/>
      <c r="E80" s="1"/>
    </row>
    <row r="81" spans="3:5" ht="15" x14ac:dyDescent="0.25">
      <c r="C81" s="1"/>
      <c r="D81" s="1"/>
      <c r="E81" s="1"/>
    </row>
    <row r="82" spans="3:5" ht="15" x14ac:dyDescent="0.25">
      <c r="C82" s="1"/>
      <c r="D82" s="1"/>
      <c r="E82" s="1"/>
    </row>
    <row r="83" spans="3:5" ht="15" x14ac:dyDescent="0.25">
      <c r="C83" s="1"/>
      <c r="D83" s="1"/>
      <c r="E83" s="1"/>
    </row>
    <row r="84" spans="3:5" ht="15" x14ac:dyDescent="0.25">
      <c r="C84" s="1"/>
      <c r="D84" s="1"/>
      <c r="E84" s="1"/>
    </row>
    <row r="85" spans="3:5" ht="15" x14ac:dyDescent="0.25">
      <c r="C85" s="1"/>
      <c r="D85" s="1"/>
      <c r="E85" s="1"/>
    </row>
    <row r="87" spans="3:5" ht="15" x14ac:dyDescent="0.25">
      <c r="C87" s="2"/>
      <c r="D87" s="2"/>
    </row>
    <row r="89" spans="3:5" ht="15" x14ac:dyDescent="0.25">
      <c r="C89" s="1"/>
      <c r="D89" s="1"/>
      <c r="E89" s="1"/>
    </row>
    <row r="90" spans="3:5" ht="15" x14ac:dyDescent="0.25">
      <c r="C90" s="1"/>
      <c r="D90" s="1"/>
      <c r="E90" s="1"/>
    </row>
    <row r="91" spans="3:5" ht="15" x14ac:dyDescent="0.25">
      <c r="C91" s="1"/>
      <c r="D91" s="1"/>
      <c r="E91" s="1"/>
    </row>
    <row r="92" spans="3:5" ht="15" x14ac:dyDescent="0.25">
      <c r="C92" s="1"/>
      <c r="D92" s="1"/>
      <c r="E92" s="1"/>
    </row>
    <row r="93" spans="3:5" ht="15" x14ac:dyDescent="0.25">
      <c r="C93" s="1"/>
      <c r="D93" s="1"/>
      <c r="E93" s="1"/>
    </row>
    <row r="94" spans="3:5" ht="15" x14ac:dyDescent="0.25">
      <c r="C94" s="1"/>
      <c r="D94" s="1"/>
      <c r="E94" s="1"/>
    </row>
    <row r="95" spans="3:5" ht="15" x14ac:dyDescent="0.25">
      <c r="C95" s="1"/>
      <c r="D95" s="1"/>
      <c r="E95" s="1"/>
    </row>
    <row r="97" spans="3:5" ht="15" x14ac:dyDescent="0.25">
      <c r="C97" s="2"/>
      <c r="D97" s="2"/>
    </row>
    <row r="99" spans="3:5" ht="15" x14ac:dyDescent="0.25">
      <c r="C99" s="1"/>
      <c r="D99" s="1"/>
      <c r="E99" s="1"/>
    </row>
    <row r="100" spans="3:5" ht="15" x14ac:dyDescent="0.25">
      <c r="C100" s="1"/>
      <c r="D100" s="1"/>
      <c r="E100" s="1"/>
    </row>
    <row r="101" spans="3:5" ht="15" x14ac:dyDescent="0.25">
      <c r="C101" s="1"/>
      <c r="D101" s="1"/>
      <c r="E101" s="1"/>
    </row>
    <row r="102" spans="3:5" ht="15" x14ac:dyDescent="0.25">
      <c r="C102" s="1"/>
      <c r="D102" s="1"/>
      <c r="E102" s="1"/>
    </row>
    <row r="103" spans="3:5" ht="15" x14ac:dyDescent="0.25">
      <c r="C103" s="1"/>
      <c r="D103" s="1"/>
      <c r="E103" s="1"/>
    </row>
    <row r="104" spans="3:5" ht="15" x14ac:dyDescent="0.25">
      <c r="C104" s="1"/>
      <c r="D104" s="1"/>
      <c r="E104" s="1"/>
    </row>
    <row r="105" spans="3:5" ht="15" x14ac:dyDescent="0.25">
      <c r="C105" s="1"/>
      <c r="D105" s="1"/>
      <c r="E105" s="1"/>
    </row>
    <row r="109" spans="3:5" ht="15" x14ac:dyDescent="0.25">
      <c r="C109" s="1"/>
      <c r="D109" s="1"/>
      <c r="E109" s="1"/>
    </row>
    <row r="110" spans="3:5" ht="15" x14ac:dyDescent="0.25">
      <c r="C110" s="1"/>
      <c r="D110" s="1"/>
      <c r="E110" s="1"/>
    </row>
    <row r="111" spans="3:5" ht="15" x14ac:dyDescent="0.25">
      <c r="C111" s="1"/>
      <c r="D111" s="1"/>
      <c r="E111" s="1"/>
    </row>
    <row r="112" spans="3:5" ht="15" x14ac:dyDescent="0.25">
      <c r="C112" s="1"/>
      <c r="D112" s="1"/>
      <c r="E112" s="1"/>
    </row>
    <row r="113" spans="3:5" ht="15" x14ac:dyDescent="0.25">
      <c r="C113" s="1"/>
      <c r="D113" s="1"/>
      <c r="E113" s="1"/>
    </row>
    <row r="114" spans="3:5" ht="15" x14ac:dyDescent="0.25">
      <c r="C114" s="1"/>
      <c r="D114" s="1"/>
      <c r="E114" s="1"/>
    </row>
    <row r="115" spans="3:5" ht="15" x14ac:dyDescent="0.25">
      <c r="C115" s="1"/>
      <c r="D115" s="1"/>
      <c r="E115" s="1"/>
    </row>
    <row r="119" spans="3:5" ht="15" x14ac:dyDescent="0.25">
      <c r="C119" s="1"/>
      <c r="D119" s="1"/>
      <c r="E119" s="1"/>
    </row>
    <row r="120" spans="3:5" ht="15" x14ac:dyDescent="0.25">
      <c r="C120" s="1"/>
      <c r="D120" s="1"/>
      <c r="E120" s="1"/>
    </row>
    <row r="121" spans="3:5" ht="15" x14ac:dyDescent="0.25">
      <c r="C121" s="1"/>
      <c r="D121" s="1"/>
      <c r="E121" s="1"/>
    </row>
    <row r="122" spans="3:5" ht="15" x14ac:dyDescent="0.25">
      <c r="C122" s="1"/>
      <c r="D122" s="1"/>
      <c r="E122" s="1"/>
    </row>
    <row r="123" spans="3:5" ht="15" x14ac:dyDescent="0.25">
      <c r="C123" s="1"/>
      <c r="D123" s="1"/>
      <c r="E123" s="1"/>
    </row>
    <row r="124" spans="3:5" ht="15" x14ac:dyDescent="0.25">
      <c r="C124" s="1"/>
      <c r="D124" s="1"/>
      <c r="E124" s="1"/>
    </row>
    <row r="125" spans="3:5" ht="15" x14ac:dyDescent="0.25">
      <c r="C125" s="1"/>
      <c r="D125" s="1"/>
      <c r="E125" s="1"/>
    </row>
    <row r="129" spans="3:5" ht="15" x14ac:dyDescent="0.25">
      <c r="C129" s="1"/>
      <c r="D129" s="1"/>
      <c r="E129" s="1"/>
    </row>
    <row r="130" spans="3:5" ht="15" x14ac:dyDescent="0.25">
      <c r="C130" s="1"/>
      <c r="D130" s="1"/>
      <c r="E130" s="1"/>
    </row>
    <row r="131" spans="3:5" ht="15" x14ac:dyDescent="0.25">
      <c r="C131" s="1"/>
      <c r="D131" s="1"/>
      <c r="E131" s="1"/>
    </row>
    <row r="132" spans="3:5" ht="15" x14ac:dyDescent="0.25">
      <c r="C132" s="1"/>
      <c r="D132" s="1"/>
      <c r="E132" s="1"/>
    </row>
    <row r="133" spans="3:5" ht="15" x14ac:dyDescent="0.25">
      <c r="C133" s="1"/>
      <c r="D133" s="1"/>
      <c r="E133" s="1"/>
    </row>
    <row r="134" spans="3:5" ht="15" x14ac:dyDescent="0.25">
      <c r="C134" s="1"/>
      <c r="D134" s="1"/>
      <c r="E134" s="1"/>
    </row>
    <row r="135" spans="3:5" ht="15" x14ac:dyDescent="0.25">
      <c r="C135" s="1"/>
      <c r="D135" s="1"/>
      <c r="E135" s="1"/>
    </row>
    <row r="139" spans="3:5" ht="15" x14ac:dyDescent="0.25">
      <c r="C139" s="1"/>
      <c r="D139" s="1"/>
      <c r="E139" s="1"/>
    </row>
    <row r="140" spans="3:5" ht="15" x14ac:dyDescent="0.25">
      <c r="C140" s="1"/>
      <c r="D140" s="1"/>
      <c r="E140" s="1"/>
    </row>
    <row r="141" spans="3:5" ht="15" x14ac:dyDescent="0.25">
      <c r="C141" s="1"/>
      <c r="D141" s="1"/>
      <c r="E141" s="1"/>
    </row>
    <row r="142" spans="3:5" ht="15" x14ac:dyDescent="0.25">
      <c r="C142" s="1"/>
      <c r="D142" s="1"/>
      <c r="E142" s="1"/>
    </row>
    <row r="143" spans="3:5" ht="15" x14ac:dyDescent="0.25">
      <c r="C143" s="1"/>
      <c r="D143" s="1"/>
      <c r="E143" s="1"/>
    </row>
    <row r="144" spans="3:5" ht="15" x14ac:dyDescent="0.25">
      <c r="C144" s="1"/>
      <c r="D144" s="1"/>
      <c r="E144" s="1"/>
    </row>
    <row r="145" spans="3:5" ht="15" x14ac:dyDescent="0.25">
      <c r="C145" s="1"/>
      <c r="D145" s="1"/>
      <c r="E145" s="1"/>
    </row>
    <row r="149" spans="3:5" ht="15" x14ac:dyDescent="0.25">
      <c r="C149" s="1"/>
      <c r="D149" s="1"/>
      <c r="E149" s="1"/>
    </row>
    <row r="150" spans="3:5" ht="15" x14ac:dyDescent="0.25">
      <c r="C150" s="1"/>
      <c r="D150" s="1"/>
      <c r="E150" s="1"/>
    </row>
    <row r="151" spans="3:5" ht="15" x14ac:dyDescent="0.25">
      <c r="C151" s="1"/>
      <c r="D151" s="1"/>
      <c r="E151" s="1"/>
    </row>
    <row r="152" spans="3:5" ht="15" x14ac:dyDescent="0.25">
      <c r="C152" s="1"/>
      <c r="D152" s="1"/>
      <c r="E152" s="1"/>
    </row>
    <row r="153" spans="3:5" ht="15" x14ac:dyDescent="0.25">
      <c r="C153" s="1"/>
      <c r="D153" s="1"/>
      <c r="E153" s="1"/>
    </row>
    <row r="154" spans="3:5" ht="15" x14ac:dyDescent="0.25">
      <c r="C154" s="1"/>
      <c r="D154" s="1"/>
      <c r="E154" s="1"/>
    </row>
    <row r="155" spans="3:5" ht="15" x14ac:dyDescent="0.25">
      <c r="C155" s="1"/>
      <c r="D155" s="1"/>
      <c r="E155" s="1"/>
    </row>
    <row r="157" spans="3:5" ht="15" x14ac:dyDescent="0.25">
      <c r="C157" s="2"/>
      <c r="D157" s="2"/>
    </row>
    <row r="159" spans="3:5" ht="15" x14ac:dyDescent="0.25">
      <c r="C159" s="1"/>
      <c r="D159" s="1"/>
      <c r="E159" s="1"/>
    </row>
    <row r="160" spans="3:5" ht="15" x14ac:dyDescent="0.25">
      <c r="C160" s="1"/>
      <c r="D160" s="1"/>
      <c r="E160" s="1"/>
    </row>
    <row r="161" spans="3:5" ht="15" x14ac:dyDescent="0.25">
      <c r="C161" s="1"/>
      <c r="D161" s="1"/>
      <c r="E161" s="1"/>
    </row>
    <row r="162" spans="3:5" ht="15" x14ac:dyDescent="0.25">
      <c r="C162" s="1"/>
      <c r="D162" s="1"/>
      <c r="E162" s="1"/>
    </row>
    <row r="163" spans="3:5" ht="15" x14ac:dyDescent="0.25">
      <c r="C163" s="1"/>
      <c r="D163" s="1"/>
      <c r="E163" s="1"/>
    </row>
    <row r="164" spans="3:5" ht="15" x14ac:dyDescent="0.25">
      <c r="C164" s="1"/>
      <c r="D164" s="1"/>
      <c r="E164" s="1"/>
    </row>
    <row r="165" spans="3:5" ht="15" x14ac:dyDescent="0.2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2021-03-13T19:17:19Z</cp:lastPrinted>
  <dcterms:created xsi:type="dcterms:W3CDTF">2009-10-08T17:52:09Z</dcterms:created>
  <dcterms:modified xsi:type="dcterms:W3CDTF">2021-03-17T08:57:46Z</dcterms:modified>
</cp:coreProperties>
</file>