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15096" windowHeight="5616"/>
  </bookViews>
  <sheets>
    <sheet name="Arbeitsblatt" sheetId="8" r:id="rId1"/>
    <sheet name="Tabelle1" sheetId="9" r:id="rId2"/>
  </sheets>
  <definedNames>
    <definedName name="_xlnm.Print_Area" localSheetId="0">Arbeitsblatt!$A$1:$W$116</definedName>
  </definedNames>
  <calcPr calcId="162913"/>
</workbook>
</file>

<file path=xl/calcChain.xml><?xml version="1.0" encoding="utf-8"?>
<calcChain xmlns="http://schemas.openxmlformats.org/spreadsheetml/2006/main">
  <c r="N13" i="8" l="1"/>
  <c r="N17" i="8" s="1"/>
  <c r="N21" i="8" s="1"/>
  <c r="N25" i="8" s="1"/>
  <c r="N29" i="8" s="1"/>
  <c r="B13" i="8"/>
  <c r="B17" i="8" s="1"/>
  <c r="B21" i="8" s="1"/>
  <c r="B25" i="8" s="1"/>
  <c r="B29" i="8" s="1"/>
  <c r="B33" i="8" s="1"/>
  <c r="B37" i="8" s="1"/>
  <c r="A71" i="8"/>
  <c r="A79" i="8" s="1"/>
  <c r="A87" i="8" s="1"/>
  <c r="A95" i="8" s="1"/>
  <c r="A103" i="8" s="1"/>
  <c r="A111" i="8" s="1"/>
  <c r="N10" i="8"/>
  <c r="B10" i="8"/>
  <c r="A63" i="8"/>
  <c r="A64" i="8" s="1"/>
  <c r="L63" i="8"/>
  <c r="L64" i="8" s="1"/>
  <c r="L56" i="8"/>
  <c r="A56" i="8"/>
  <c r="A57" i="8" s="1"/>
  <c r="A58" i="8" s="1"/>
  <c r="A59" i="8" s="1"/>
  <c r="A60" i="8" s="1"/>
  <c r="B14" i="8" l="1"/>
  <c r="N14" i="8"/>
  <c r="N30" i="8"/>
  <c r="N33" i="8"/>
  <c r="N37" i="8" s="1"/>
  <c r="N38" i="8" s="1"/>
  <c r="L71" i="8"/>
  <c r="L79" i="8" s="1"/>
  <c r="L87" i="8" s="1"/>
  <c r="L95" i="8" s="1"/>
  <c r="L103" i="8" s="1"/>
  <c r="L111" i="8" s="1"/>
  <c r="L112" i="8" s="1"/>
  <c r="B38" i="8"/>
  <c r="B34" i="8"/>
  <c r="N34" i="8"/>
  <c r="B30" i="8"/>
  <c r="B26" i="8"/>
  <c r="N26" i="8"/>
  <c r="B22" i="8"/>
  <c r="N22" i="8"/>
  <c r="N18" i="8"/>
  <c r="B18" i="8"/>
  <c r="A112" i="8"/>
  <c r="A104" i="8"/>
  <c r="A96" i="8"/>
  <c r="A88" i="8"/>
  <c r="A80" i="8"/>
  <c r="L80" i="8"/>
  <c r="A72" i="8"/>
  <c r="A65" i="8"/>
  <c r="L65" i="8"/>
  <c r="L57" i="8"/>
  <c r="L96" i="8" l="1"/>
  <c r="L72" i="8"/>
  <c r="L73" i="8" s="1"/>
  <c r="L88" i="8"/>
  <c r="L104" i="8"/>
  <c r="A113" i="8"/>
  <c r="L113" i="8"/>
  <c r="A105" i="8"/>
  <c r="L105" i="8"/>
  <c r="L97" i="8"/>
  <c r="A97" i="8"/>
  <c r="L89" i="8"/>
  <c r="A89" i="8"/>
  <c r="L81" i="8"/>
  <c r="A81" i="8"/>
  <c r="A73" i="8"/>
  <c r="L66" i="8"/>
  <c r="A66" i="8"/>
  <c r="L58" i="8"/>
  <c r="A114" i="8" l="1"/>
  <c r="L114" i="8"/>
  <c r="L106" i="8"/>
  <c r="A106" i="8"/>
  <c r="L98" i="8"/>
  <c r="A98" i="8"/>
  <c r="L90" i="8"/>
  <c r="A90" i="8"/>
  <c r="A82" i="8"/>
  <c r="L82" i="8"/>
  <c r="A74" i="8"/>
  <c r="L74" i="8"/>
  <c r="L67" i="8"/>
  <c r="A67" i="8"/>
  <c r="L59" i="8"/>
  <c r="L115" i="8" l="1"/>
  <c r="A115" i="8"/>
  <c r="A107" i="8"/>
  <c r="L107" i="8"/>
  <c r="A99" i="8"/>
  <c r="L99" i="8"/>
  <c r="A91" i="8"/>
  <c r="L91" i="8"/>
  <c r="L83" i="8"/>
  <c r="A83" i="8"/>
  <c r="L75" i="8"/>
  <c r="A75" i="8"/>
  <c r="L68" i="8"/>
  <c r="A68" i="8"/>
  <c r="L60" i="8"/>
  <c r="L116" i="8" l="1"/>
  <c r="A116" i="8"/>
  <c r="L108" i="8"/>
  <c r="A108" i="8"/>
  <c r="L100" i="8"/>
  <c r="A100" i="8"/>
  <c r="L92" i="8"/>
  <c r="A92" i="8"/>
  <c r="A84" i="8"/>
  <c r="L84" i="8"/>
  <c r="A76" i="8"/>
  <c r="L76" i="8"/>
  <c r="E53" i="9" l="1"/>
  <c r="D53" i="9"/>
  <c r="E52" i="9"/>
  <c r="D52" i="9"/>
  <c r="E51" i="9"/>
  <c r="D51" i="9"/>
  <c r="E50" i="9"/>
  <c r="D50" i="9"/>
  <c r="E49" i="9"/>
  <c r="D49" i="9"/>
  <c r="E48" i="9"/>
  <c r="M48" i="9" s="1"/>
  <c r="D48" i="9"/>
  <c r="E47" i="9"/>
  <c r="M47" i="9" s="1"/>
  <c r="D47" i="9"/>
  <c r="E46" i="9"/>
  <c r="M46" i="9" s="1"/>
  <c r="D46" i="9"/>
  <c r="E45" i="9"/>
  <c r="M45" i="9" s="1"/>
  <c r="D45" i="9"/>
  <c r="E44" i="9"/>
  <c r="M44" i="9" s="1"/>
  <c r="D44" i="9"/>
  <c r="E43" i="9"/>
  <c r="M43" i="9" s="1"/>
  <c r="D43" i="9"/>
  <c r="E42" i="9"/>
  <c r="M42" i="9" s="1"/>
  <c r="D42" i="9"/>
  <c r="E41" i="9"/>
  <c r="M41" i="9" s="1"/>
  <c r="D41" i="9"/>
  <c r="E40" i="9"/>
  <c r="D40" i="9"/>
  <c r="E39" i="9"/>
  <c r="M39" i="9" s="1"/>
  <c r="D39" i="9"/>
  <c r="E38" i="9"/>
  <c r="M38" i="9" s="1"/>
  <c r="D38" i="9"/>
  <c r="E37" i="9"/>
  <c r="M37" i="9" s="1"/>
  <c r="D37" i="9"/>
  <c r="E36" i="9"/>
  <c r="D36" i="9"/>
  <c r="E35" i="9"/>
  <c r="M35" i="9" s="1"/>
  <c r="D35" i="9"/>
  <c r="E34" i="9"/>
  <c r="M34" i="9" s="1"/>
  <c r="D34" i="9"/>
  <c r="E33" i="9"/>
  <c r="D33" i="9"/>
  <c r="M33" i="9" s="1"/>
  <c r="E32" i="9"/>
  <c r="D32" i="9"/>
  <c r="M32" i="9" s="1"/>
  <c r="E31" i="9"/>
  <c r="D31" i="9"/>
  <c r="M31" i="9" s="1"/>
  <c r="E30" i="9"/>
  <c r="D30" i="9"/>
  <c r="M30" i="9" s="1"/>
  <c r="E29" i="9"/>
  <c r="D29" i="9"/>
  <c r="M29" i="9" s="1"/>
  <c r="P28" i="9"/>
  <c r="N28" i="9"/>
  <c r="E28" i="9"/>
  <c r="D28" i="9"/>
  <c r="P27" i="9"/>
  <c r="N27" i="9"/>
  <c r="E27" i="9"/>
  <c r="D27" i="9"/>
  <c r="P26" i="9"/>
  <c r="N26" i="9"/>
  <c r="E26" i="9"/>
  <c r="D26" i="9"/>
  <c r="P25" i="9"/>
  <c r="N25" i="9"/>
  <c r="E25" i="9"/>
  <c r="D25" i="9"/>
  <c r="E24" i="9"/>
  <c r="D24" i="9"/>
  <c r="P43" i="9"/>
  <c r="P42" i="9"/>
  <c r="P41" i="9"/>
  <c r="P40" i="9"/>
  <c r="P39" i="9"/>
  <c r="P38" i="9"/>
  <c r="N38" i="9"/>
  <c r="P37" i="9"/>
  <c r="N37" i="9"/>
  <c r="P36" i="9"/>
  <c r="N36" i="9"/>
  <c r="P35" i="9"/>
  <c r="N35" i="9"/>
  <c r="P34" i="9"/>
  <c r="N34" i="9"/>
  <c r="P33" i="9"/>
  <c r="N33" i="9"/>
  <c r="P32" i="9"/>
  <c r="N32" i="9"/>
  <c r="P31" i="9"/>
  <c r="N31" i="9"/>
  <c r="P30" i="9"/>
  <c r="N30" i="9"/>
  <c r="P29" i="9"/>
  <c r="N29" i="9"/>
  <c r="P24" i="9"/>
  <c r="N24" i="9"/>
  <c r="V48" i="9"/>
  <c r="U48" i="9"/>
  <c r="P48" i="9"/>
  <c r="C48" i="9"/>
  <c r="V47" i="9"/>
  <c r="U47" i="9"/>
  <c r="P47" i="9"/>
  <c r="C47" i="9"/>
  <c r="V46" i="9"/>
  <c r="U46" i="9"/>
  <c r="P46" i="9"/>
  <c r="C46" i="9"/>
  <c r="V45" i="9"/>
  <c r="U45" i="9"/>
  <c r="P45" i="9"/>
  <c r="C45" i="9"/>
  <c r="V44" i="9"/>
  <c r="U44" i="9"/>
  <c r="P44" i="9"/>
  <c r="C44" i="9"/>
  <c r="P23" i="9"/>
  <c r="O23" i="9"/>
  <c r="N23" i="9"/>
  <c r="M23" i="9"/>
  <c r="I23" i="9"/>
  <c r="G23" i="9"/>
  <c r="L23" i="9"/>
  <c r="P22" i="9"/>
  <c r="O22" i="9"/>
  <c r="N22" i="9"/>
  <c r="M22" i="9"/>
  <c r="J22" i="9"/>
  <c r="G22" i="9"/>
  <c r="I22" i="9"/>
  <c r="Q22" i="9"/>
  <c r="P21" i="9"/>
  <c r="O21" i="9"/>
  <c r="N21" i="9"/>
  <c r="M21" i="9"/>
  <c r="G21" i="9"/>
  <c r="J21" i="9"/>
  <c r="P20" i="9"/>
  <c r="O20" i="9"/>
  <c r="N20" i="9"/>
  <c r="M20" i="9"/>
  <c r="G20" i="9"/>
  <c r="L20" i="9"/>
  <c r="O19" i="9"/>
  <c r="N19" i="9"/>
  <c r="M19" i="9"/>
  <c r="J19" i="9"/>
  <c r="I20" i="9"/>
  <c r="Q20" i="9"/>
  <c r="J20" i="9"/>
  <c r="P53" i="9"/>
  <c r="N53" i="9"/>
  <c r="C53" i="9"/>
  <c r="P52" i="9"/>
  <c r="N52" i="9"/>
  <c r="C52" i="9"/>
  <c r="P51" i="9"/>
  <c r="N51" i="9"/>
  <c r="C51" i="9"/>
  <c r="P50" i="9"/>
  <c r="N50" i="9"/>
  <c r="C50" i="9"/>
  <c r="P49" i="9"/>
  <c r="N49" i="9"/>
  <c r="C49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P19" i="9"/>
  <c r="G19" i="9"/>
  <c r="L19" i="9"/>
  <c r="C19" i="9"/>
  <c r="P5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4" i="9"/>
  <c r="O7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I18" i="9"/>
  <c r="Q18" i="9"/>
  <c r="I17" i="9"/>
  <c r="Q17" i="9"/>
  <c r="I14" i="9"/>
  <c r="Q14" i="9"/>
  <c r="I13" i="9"/>
  <c r="Q13" i="9"/>
  <c r="I10" i="9"/>
  <c r="Q10" i="9"/>
  <c r="I9" i="9"/>
  <c r="Q9" i="9"/>
  <c r="G18" i="9"/>
  <c r="O18" i="9"/>
  <c r="G17" i="9"/>
  <c r="O17" i="9"/>
  <c r="G16" i="9"/>
  <c r="G15" i="9"/>
  <c r="O15" i="9"/>
  <c r="G14" i="9"/>
  <c r="O14" i="9"/>
  <c r="G13" i="9"/>
  <c r="O13" i="9"/>
  <c r="G12" i="9"/>
  <c r="G11" i="9"/>
  <c r="G10" i="9"/>
  <c r="O10" i="9"/>
  <c r="G9" i="9"/>
  <c r="O9" i="9"/>
  <c r="I7" i="9"/>
  <c r="G8" i="9"/>
  <c r="G7" i="9"/>
  <c r="Q7" i="9"/>
  <c r="G6" i="9"/>
  <c r="O6" i="9"/>
  <c r="G5" i="9"/>
  <c r="O5" i="9"/>
  <c r="G4" i="9"/>
  <c r="W53" i="9"/>
  <c r="V53" i="9"/>
  <c r="W52" i="9"/>
  <c r="V52" i="9"/>
  <c r="W51" i="9"/>
  <c r="V51" i="9"/>
  <c r="W50" i="9"/>
  <c r="V50" i="9"/>
  <c r="W49" i="9"/>
  <c r="V49" i="9"/>
  <c r="V43" i="9"/>
  <c r="U43" i="9"/>
  <c r="V42" i="9"/>
  <c r="U42" i="9"/>
  <c r="V41" i="9"/>
  <c r="U41" i="9"/>
  <c r="V40" i="9"/>
  <c r="U40" i="9"/>
  <c r="V39" i="9"/>
  <c r="U39" i="9"/>
  <c r="V38" i="9"/>
  <c r="U38" i="9"/>
  <c r="V37" i="9"/>
  <c r="U37" i="9"/>
  <c r="V36" i="9"/>
  <c r="U36" i="9"/>
  <c r="V35" i="9"/>
  <c r="U35" i="9"/>
  <c r="V34" i="9"/>
  <c r="U34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M18" i="9"/>
  <c r="L18" i="9"/>
  <c r="M17" i="9"/>
  <c r="L17" i="9"/>
  <c r="M16" i="9"/>
  <c r="L16" i="9"/>
  <c r="M15" i="9"/>
  <c r="L15" i="9"/>
  <c r="M14" i="9"/>
  <c r="L14" i="9"/>
  <c r="J18" i="9"/>
  <c r="J17" i="9"/>
  <c r="J16" i="9"/>
  <c r="J15" i="9"/>
  <c r="J14" i="9"/>
  <c r="M13" i="9"/>
  <c r="L13" i="9"/>
  <c r="M12" i="9"/>
  <c r="L12" i="9"/>
  <c r="M11" i="9"/>
  <c r="L11" i="9"/>
  <c r="M10" i="9"/>
  <c r="L10" i="9"/>
  <c r="M9" i="9"/>
  <c r="L9" i="9"/>
  <c r="L8" i="9"/>
  <c r="L7" i="9"/>
  <c r="L6" i="9"/>
  <c r="L5" i="9"/>
  <c r="L4" i="9"/>
  <c r="J13" i="9"/>
  <c r="J12" i="9"/>
  <c r="J11" i="9"/>
  <c r="J10" i="9"/>
  <c r="J9" i="9"/>
  <c r="J5" i="9"/>
  <c r="J6" i="9"/>
  <c r="J7" i="9"/>
  <c r="J8" i="9"/>
  <c r="J4" i="9"/>
  <c r="M5" i="9"/>
  <c r="M6" i="9"/>
  <c r="M7" i="9"/>
  <c r="M8" i="9"/>
  <c r="M4" i="9"/>
  <c r="Q16" i="9"/>
  <c r="O11" i="9"/>
  <c r="O4" i="9"/>
  <c r="O16" i="9"/>
  <c r="I5" i="9"/>
  <c r="Q5" i="9"/>
  <c r="I11" i="9"/>
  <c r="Q11" i="9"/>
  <c r="I15" i="9"/>
  <c r="Q15" i="9"/>
  <c r="I4" i="9"/>
  <c r="Q4" i="9"/>
  <c r="I8" i="9"/>
  <c r="Q8" i="9"/>
  <c r="O8" i="9"/>
  <c r="O12" i="9"/>
  <c r="I6" i="9"/>
  <c r="Q6" i="9"/>
  <c r="I12" i="9"/>
  <c r="Q12" i="9"/>
  <c r="I16" i="9"/>
  <c r="I19" i="9"/>
  <c r="Q19" i="9"/>
  <c r="I21" i="9"/>
  <c r="L21" i="9"/>
  <c r="L22" i="9"/>
  <c r="J23" i="9"/>
  <c r="Q23" i="9"/>
  <c r="Q21" i="9"/>
  <c r="G53" i="9" l="1"/>
  <c r="O53" i="9" s="1"/>
  <c r="F47" i="9"/>
  <c r="O47" i="9" s="1"/>
  <c r="L49" i="9"/>
  <c r="F51" i="9"/>
  <c r="M51" i="9" s="1"/>
  <c r="J53" i="9"/>
  <c r="J49" i="9"/>
  <c r="J51" i="9"/>
  <c r="L53" i="9"/>
  <c r="L51" i="9"/>
  <c r="G49" i="9"/>
  <c r="O49" i="9" s="1"/>
  <c r="G29" i="9"/>
  <c r="O29" i="9" s="1"/>
  <c r="G24" i="9"/>
  <c r="O24" i="9" s="1"/>
  <c r="F49" i="9"/>
  <c r="M49" i="9" s="1"/>
  <c r="B51" i="9"/>
  <c r="J24" i="9"/>
  <c r="F30" i="9"/>
  <c r="L30" i="9" s="1"/>
  <c r="F32" i="9"/>
  <c r="L32" i="9" s="1"/>
  <c r="G36" i="9"/>
  <c r="F40" i="9"/>
  <c r="O40" i="9" s="1"/>
  <c r="L50" i="9"/>
  <c r="F52" i="9"/>
  <c r="M52" i="9" s="1"/>
  <c r="B18" i="9"/>
  <c r="U49" i="9"/>
  <c r="U51" i="9"/>
  <c r="U53" i="9"/>
  <c r="G51" i="9"/>
  <c r="O51" i="9" s="1"/>
  <c r="B46" i="9"/>
  <c r="B33" i="9"/>
  <c r="B37" i="9"/>
  <c r="O36" i="9"/>
  <c r="B49" i="9"/>
  <c r="M36" i="9"/>
  <c r="F36" i="9"/>
  <c r="L36" i="9" s="1"/>
  <c r="N40" i="9"/>
  <c r="U52" i="9"/>
  <c r="B38" i="9"/>
  <c r="B42" i="9"/>
  <c r="J25" i="9"/>
  <c r="G26" i="9"/>
  <c r="O26" i="9" s="1"/>
  <c r="L27" i="9"/>
  <c r="G28" i="9"/>
  <c r="O28" i="9" s="1"/>
  <c r="F35" i="9"/>
  <c r="L35" i="9" s="1"/>
  <c r="F37" i="9"/>
  <c r="L37" i="9" s="1"/>
  <c r="N39" i="9"/>
  <c r="N41" i="9"/>
  <c r="N43" i="9"/>
  <c r="G45" i="9"/>
  <c r="L45" i="9" s="1"/>
  <c r="G47" i="9"/>
  <c r="J47" i="9" s="1"/>
  <c r="F53" i="9"/>
  <c r="M53" i="9" s="1"/>
  <c r="B9" i="9"/>
  <c r="B22" i="9"/>
  <c r="B26" i="9"/>
  <c r="B34" i="9"/>
  <c r="B44" i="9"/>
  <c r="B45" i="9"/>
  <c r="B13" i="9"/>
  <c r="G30" i="9"/>
  <c r="G34" i="9"/>
  <c r="O34" i="9" s="1"/>
  <c r="B23" i="9"/>
  <c r="B28" i="9"/>
  <c r="L24" i="9"/>
  <c r="F42" i="9"/>
  <c r="O42" i="9" s="1"/>
  <c r="G38" i="9"/>
  <c r="O38" i="9" s="1"/>
  <c r="G32" i="9"/>
  <c r="M40" i="9"/>
  <c r="B10" i="9"/>
  <c r="B43" i="9"/>
  <c r="F24" i="9"/>
  <c r="M24" i="9" s="1"/>
  <c r="F34" i="9"/>
  <c r="L34" i="9" s="1"/>
  <c r="B17" i="9"/>
  <c r="F38" i="9"/>
  <c r="L38" i="9" s="1"/>
  <c r="G40" i="9"/>
  <c r="B8" i="9"/>
  <c r="B52" i="9"/>
  <c r="B20" i="9"/>
  <c r="B53" i="9"/>
  <c r="B36" i="9"/>
  <c r="B27" i="9"/>
  <c r="B50" i="9"/>
  <c r="F43" i="9"/>
  <c r="O43" i="9" s="1"/>
  <c r="F45" i="9"/>
  <c r="O45" i="9" s="1"/>
  <c r="G48" i="9"/>
  <c r="B30" i="9"/>
  <c r="U50" i="9"/>
  <c r="B48" i="9"/>
  <c r="F25" i="9"/>
  <c r="M25" i="9" s="1"/>
  <c r="G27" i="9"/>
  <c r="O27" i="9" s="1"/>
  <c r="F28" i="9"/>
  <c r="M28" i="9" s="1"/>
  <c r="B16" i="9"/>
  <c r="B25" i="9"/>
  <c r="B12" i="9"/>
  <c r="B4" i="9"/>
  <c r="B7" i="9"/>
  <c r="B5" i="9"/>
  <c r="B32" i="9"/>
  <c r="B19" i="9"/>
  <c r="B15" i="9"/>
  <c r="B21" i="9"/>
  <c r="G43" i="9"/>
  <c r="J43" i="9" s="1"/>
  <c r="F31" i="9"/>
  <c r="L31" i="9" s="1"/>
  <c r="F33" i="9"/>
  <c r="L33" i="9" s="1"/>
  <c r="F48" i="9"/>
  <c r="O48" i="9" s="1"/>
  <c r="N47" i="9"/>
  <c r="B41" i="9"/>
  <c r="B24" i="9"/>
  <c r="B35" i="9"/>
  <c r="B31" i="9"/>
  <c r="B14" i="9"/>
  <c r="B29" i="9"/>
  <c r="B47" i="9"/>
  <c r="B6" i="9"/>
  <c r="B39" i="9"/>
  <c r="N48" i="9"/>
  <c r="N45" i="9"/>
  <c r="J50" i="9"/>
  <c r="L52" i="9"/>
  <c r="B11" i="9"/>
  <c r="L28" i="9"/>
  <c r="F26" i="9"/>
  <c r="J28" i="9"/>
  <c r="F50" i="9"/>
  <c r="M50" i="9" s="1"/>
  <c r="G39" i="9"/>
  <c r="G37" i="9"/>
  <c r="O37" i="9" s="1"/>
  <c r="N46" i="9"/>
  <c r="N44" i="9"/>
  <c r="F41" i="9"/>
  <c r="O41" i="9" s="1"/>
  <c r="G41" i="9"/>
  <c r="G44" i="9"/>
  <c r="B40" i="9"/>
  <c r="F27" i="9"/>
  <c r="M27" i="9" s="1"/>
  <c r="L25" i="9"/>
  <c r="J27" i="9"/>
  <c r="F46" i="9"/>
  <c r="O46" i="9" s="1"/>
  <c r="G35" i="9"/>
  <c r="G50" i="9"/>
  <c r="F39" i="9"/>
  <c r="O39" i="9" s="1"/>
  <c r="G25" i="9"/>
  <c r="F44" i="9"/>
  <c r="O44" i="9" s="1"/>
  <c r="J52" i="9"/>
  <c r="L26" i="9"/>
  <c r="J26" i="9"/>
  <c r="G42" i="9"/>
  <c r="G31" i="9"/>
  <c r="G46" i="9"/>
  <c r="F29" i="9"/>
  <c r="N42" i="9"/>
  <c r="G52" i="9"/>
  <c r="G33" i="9"/>
  <c r="O38" i="8" l="1"/>
  <c r="C38" i="8"/>
  <c r="C34" i="8"/>
  <c r="O34" i="8"/>
  <c r="O30" i="8"/>
  <c r="C30" i="8"/>
  <c r="C26" i="8"/>
  <c r="O26" i="8"/>
  <c r="C22" i="8"/>
  <c r="O22" i="8"/>
  <c r="C18" i="8"/>
  <c r="O18" i="8"/>
  <c r="O14" i="8"/>
  <c r="C14" i="8"/>
  <c r="M112" i="8"/>
  <c r="B113" i="8"/>
  <c r="M113" i="8"/>
  <c r="M115" i="8"/>
  <c r="B115" i="8"/>
  <c r="B104" i="8"/>
  <c r="M104" i="8"/>
  <c r="M105" i="8"/>
  <c r="B105" i="8"/>
  <c r="M107" i="8"/>
  <c r="B107" i="8"/>
  <c r="M96" i="8"/>
  <c r="M97" i="8"/>
  <c r="B97" i="8"/>
  <c r="M99" i="8"/>
  <c r="B99" i="8"/>
  <c r="M88" i="8"/>
  <c r="M89" i="8"/>
  <c r="B89" i="8"/>
  <c r="M91" i="8"/>
  <c r="B91" i="8"/>
  <c r="M80" i="8"/>
  <c r="B81" i="8"/>
  <c r="M81" i="8"/>
  <c r="B83" i="8"/>
  <c r="M83" i="8"/>
  <c r="B73" i="8"/>
  <c r="M73" i="8"/>
  <c r="B75" i="8"/>
  <c r="M75" i="8"/>
  <c r="O10" i="8"/>
  <c r="C10" i="8"/>
  <c r="M64" i="8"/>
  <c r="M65" i="8"/>
  <c r="B65" i="8"/>
  <c r="M67" i="8"/>
  <c r="B67" i="8"/>
  <c r="M57" i="8"/>
  <c r="M59" i="8"/>
  <c r="B59" i="8"/>
  <c r="B57" i="8"/>
  <c r="I53" i="9"/>
  <c r="Q53" i="9" s="1"/>
  <c r="I51" i="9"/>
  <c r="Q51" i="9" s="1"/>
  <c r="I49" i="9"/>
  <c r="Q49" i="9" s="1"/>
  <c r="I28" i="9"/>
  <c r="Q28" i="9" s="1"/>
  <c r="J36" i="9"/>
  <c r="I30" i="9"/>
  <c r="Q30" i="9" s="1"/>
  <c r="J30" i="9"/>
  <c r="J32" i="9"/>
  <c r="I37" i="9"/>
  <c r="Q37" i="9" s="1"/>
  <c r="I38" i="9"/>
  <c r="Q38" i="9" s="1"/>
  <c r="I47" i="9"/>
  <c r="Q47" i="9" s="1"/>
  <c r="I32" i="9"/>
  <c r="Q32" i="9" s="1"/>
  <c r="I45" i="9"/>
  <c r="Q45" i="9" s="1"/>
  <c r="J37" i="9"/>
  <c r="J45" i="9"/>
  <c r="J38" i="9"/>
  <c r="L47" i="9"/>
  <c r="I36" i="9"/>
  <c r="Q36" i="9" s="1"/>
  <c r="J35" i="9"/>
  <c r="I34" i="9"/>
  <c r="Q34" i="9" s="1"/>
  <c r="O32" i="9"/>
  <c r="O30" i="9"/>
  <c r="J40" i="9"/>
  <c r="I40" i="9"/>
  <c r="Q40" i="9" s="1"/>
  <c r="L40" i="9"/>
  <c r="J34" i="9"/>
  <c r="I24" i="9"/>
  <c r="Q24" i="9" s="1"/>
  <c r="J33" i="9"/>
  <c r="J48" i="9"/>
  <c r="L48" i="9"/>
  <c r="I48" i="9"/>
  <c r="Q48" i="9" s="1"/>
  <c r="J31" i="9"/>
  <c r="I43" i="9"/>
  <c r="Q43" i="9" s="1"/>
  <c r="L43" i="9"/>
  <c r="L29" i="9"/>
  <c r="J29" i="9"/>
  <c r="I29" i="9"/>
  <c r="Q29" i="9" s="1"/>
  <c r="I25" i="9"/>
  <c r="Q25" i="9" s="1"/>
  <c r="M26" i="9"/>
  <c r="M56" i="8" s="1"/>
  <c r="I26" i="9"/>
  <c r="Q26" i="9" s="1"/>
  <c r="I33" i="9"/>
  <c r="Q33" i="9" s="1"/>
  <c r="O33" i="9"/>
  <c r="J46" i="9"/>
  <c r="I46" i="9"/>
  <c r="Q46" i="9" s="1"/>
  <c r="L46" i="9"/>
  <c r="J44" i="9"/>
  <c r="L44" i="9"/>
  <c r="I44" i="9"/>
  <c r="Q44" i="9" s="1"/>
  <c r="L39" i="9"/>
  <c r="I39" i="9"/>
  <c r="Q39" i="9" s="1"/>
  <c r="J39" i="9"/>
  <c r="I27" i="9"/>
  <c r="Q27" i="9" s="1"/>
  <c r="O52" i="9"/>
  <c r="I52" i="9"/>
  <c r="Q52" i="9" s="1"/>
  <c r="O31" i="9"/>
  <c r="I31" i="9"/>
  <c r="Q31" i="9" s="1"/>
  <c r="O50" i="9"/>
  <c r="I50" i="9"/>
  <c r="Q50" i="9" s="1"/>
  <c r="I41" i="9"/>
  <c r="Q41" i="9" s="1"/>
  <c r="J41" i="9"/>
  <c r="L41" i="9"/>
  <c r="I42" i="9"/>
  <c r="Q42" i="9" s="1"/>
  <c r="J42" i="9"/>
  <c r="L42" i="9"/>
  <c r="O35" i="9"/>
  <c r="M106" i="8" s="1"/>
  <c r="I35" i="9"/>
  <c r="Q35" i="9" s="1"/>
  <c r="O25" i="9"/>
  <c r="B112" i="8" l="1"/>
  <c r="M111" i="8"/>
  <c r="C33" i="8"/>
  <c r="B88" i="8"/>
  <c r="C37" i="8"/>
  <c r="O37" i="8"/>
  <c r="B98" i="8"/>
  <c r="B74" i="8"/>
  <c r="O33" i="8"/>
  <c r="O25" i="8"/>
  <c r="C29" i="8"/>
  <c r="O17" i="8"/>
  <c r="B114" i="8"/>
  <c r="C17" i="8"/>
  <c r="B106" i="8"/>
  <c r="C25" i="8"/>
  <c r="O29" i="8"/>
  <c r="O21" i="8"/>
  <c r="C21" i="8"/>
  <c r="B116" i="8"/>
  <c r="M74" i="8"/>
  <c r="M103" i="8"/>
  <c r="O13" i="8"/>
  <c r="C13" i="8"/>
  <c r="M95" i="8"/>
  <c r="M108" i="8"/>
  <c r="M116" i="8"/>
  <c r="B95" i="8"/>
  <c r="M114" i="8"/>
  <c r="B103" i="8"/>
  <c r="B80" i="8"/>
  <c r="B111" i="8"/>
  <c r="B100" i="8"/>
  <c r="B96" i="8"/>
  <c r="M87" i="8"/>
  <c r="M100" i="8"/>
  <c r="B82" i="8"/>
  <c r="B108" i="8"/>
  <c r="M98" i="8"/>
  <c r="M79" i="8"/>
  <c r="B87" i="8"/>
  <c r="B92" i="8"/>
  <c r="B90" i="8"/>
  <c r="B71" i="8"/>
  <c r="M82" i="8"/>
  <c r="B63" i="8"/>
  <c r="M72" i="8"/>
  <c r="B84" i="8"/>
  <c r="M76" i="8"/>
  <c r="M71" i="8"/>
  <c r="B72" i="8"/>
  <c r="B79" i="8"/>
  <c r="B76" i="8"/>
  <c r="M90" i="8"/>
  <c r="M92" i="8"/>
  <c r="M84" i="8"/>
  <c r="B64" i="8"/>
  <c r="M66" i="8"/>
  <c r="O9" i="8"/>
  <c r="C9" i="8"/>
  <c r="B66" i="8"/>
  <c r="M55" i="8"/>
  <c r="M63" i="8"/>
  <c r="M58" i="8"/>
  <c r="B68" i="8"/>
  <c r="M68" i="8"/>
  <c r="B55" i="8"/>
  <c r="B60" i="8"/>
  <c r="B58" i="8"/>
  <c r="M60" i="8"/>
  <c r="B56" i="8"/>
</calcChain>
</file>

<file path=xl/sharedStrings.xml><?xml version="1.0" encoding="utf-8"?>
<sst xmlns="http://schemas.openxmlformats.org/spreadsheetml/2006/main" count="97" uniqueCount="34">
  <si>
    <t>Für neue Zufallswerte</t>
  </si>
  <si>
    <t>F9 drücken</t>
  </si>
  <si>
    <t>b)</t>
  </si>
  <si>
    <t>c)</t>
  </si>
  <si>
    <t>www.schlauistwow.de</t>
  </si>
  <si>
    <t>a</t>
  </si>
  <si>
    <t>b</t>
  </si>
  <si>
    <t>c</t>
  </si>
  <si>
    <t>q</t>
  </si>
  <si>
    <t>h</t>
  </si>
  <si>
    <t>d)</t>
  </si>
  <si>
    <t>e)</t>
  </si>
  <si>
    <t>f)</t>
  </si>
  <si>
    <t>A</t>
  </si>
  <si>
    <t>c, A, h</t>
  </si>
  <si>
    <t>a, A, h</t>
  </si>
  <si>
    <t>b, A, h</t>
  </si>
  <si>
    <t>g)</t>
  </si>
  <si>
    <t>h)</t>
  </si>
  <si>
    <t>b, c, h</t>
  </si>
  <si>
    <t>Aufgabe:</t>
  </si>
  <si>
    <t>a)</t>
  </si>
  <si>
    <t>Der Satz des Pythagoras</t>
  </si>
  <si>
    <t xml:space="preserve">Ein Erklärvideo zum Thema findest du unter dem folgenden Link. </t>
  </si>
  <si>
    <t>Gegeben ist ein rechtwinkliges Dreieck mit Hypotenuse c.Berechne die fehlenden Werte.</t>
  </si>
  <si>
    <t>i)</t>
  </si>
  <si>
    <t>j)</t>
  </si>
  <si>
    <t>k)</t>
  </si>
  <si>
    <t>l)</t>
  </si>
  <si>
    <t>m)</t>
  </si>
  <si>
    <t>n)</t>
  </si>
  <si>
    <t>o)</t>
  </si>
  <si>
    <t>p)</t>
  </si>
  <si>
    <t xml:space="preserve">h ist die Höhe auf c, A ist der Flächeninhalt des Dreiecks.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</si>
</sst>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center"/>
    </xf>
    <xf numFmtId="0" fontId="0" fillId="3" borderId="0" xfId="0" applyFill="1"/>
    <xf numFmtId="0" fontId="2" fillId="0" borderId="0" xfId="0" applyFont="1" applyBorder="1"/>
    <xf numFmtId="0" fontId="0" fillId="0" borderId="0" xfId="0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5" xfId="0" applyBorder="1"/>
    <xf numFmtId="0" fontId="4" fillId="0" borderId="5" xfId="0" applyFont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9" fillId="0" borderId="0" xfId="0" applyFont="1"/>
    <xf numFmtId="0" fontId="6" fillId="5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213360</xdr:colOff>
      <xdr:row>45</xdr:row>
      <xdr:rowOff>38100</xdr:rowOff>
    </xdr:from>
    <xdr:to>
      <xdr:col>22</xdr:col>
      <xdr:colOff>647700</xdr:colOff>
      <xdr:row>51</xdr:row>
      <xdr:rowOff>175260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1140" y="8709660"/>
          <a:ext cx="1280160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tabSelected="1" workbookViewId="0">
      <selection sqref="A1:W1"/>
    </sheetView>
  </sheetViews>
  <sheetFormatPr baseColWidth="10" defaultRowHeight="13.2" x14ac:dyDescent="0.25"/>
  <cols>
    <col min="1" max="1" width="3.21875" customWidth="1"/>
    <col min="2" max="2" width="3.88671875" customWidth="1"/>
    <col min="3" max="3" width="9.109375" customWidth="1"/>
    <col min="4" max="4" width="3.44140625" customWidth="1"/>
    <col min="5" max="5" width="2.77734375" customWidth="1"/>
    <col min="6" max="6" width="2.5546875" customWidth="1"/>
    <col min="7" max="7" width="3.33203125" customWidth="1"/>
    <col min="8" max="8" width="2.6640625" customWidth="1"/>
    <col min="9" max="9" width="5.77734375" customWidth="1"/>
    <col min="10" max="10" width="3.88671875" customWidth="1"/>
    <col min="11" max="11" width="7.77734375" customWidth="1"/>
    <col min="12" max="12" width="2" customWidth="1"/>
    <col min="13" max="13" width="2.6640625" customWidth="1"/>
    <col min="14" max="14" width="5" customWidth="1"/>
    <col min="15" max="15" width="5.88671875" customWidth="1"/>
    <col min="16" max="16" width="4.44140625" customWidth="1"/>
    <col min="17" max="17" width="2.88671875" customWidth="1"/>
    <col min="18" max="18" width="3" customWidth="1"/>
    <col min="19" max="19" width="4.44140625" customWidth="1"/>
    <col min="20" max="20" width="2.109375" bestFit="1" customWidth="1"/>
    <col min="21" max="21" width="2.44140625" customWidth="1"/>
    <col min="22" max="22" width="3.33203125" customWidth="1"/>
    <col min="23" max="23" width="10.109375" customWidth="1"/>
    <col min="24" max="24" width="11.5546875" style="6"/>
    <col min="25" max="25" width="11.5546875" style="5"/>
    <col min="26" max="26" width="11.5546875" style="3"/>
    <col min="27" max="51" width="11.5546875" style="5"/>
  </cols>
  <sheetData>
    <row r="1" spans="1:51" ht="22.8" customHeight="1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51" ht="15" customHeight="1" x14ac:dyDescent="0.25">
      <c r="E2" s="2"/>
      <c r="F2" s="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ht="15" customHeight="1" x14ac:dyDescent="0.3">
      <c r="A3" s="13" t="s">
        <v>20</v>
      </c>
      <c r="B3" s="14"/>
      <c r="C3" s="14"/>
      <c r="D3" s="14"/>
      <c r="E3" s="14"/>
      <c r="F3" s="14"/>
      <c r="G3" s="14"/>
      <c r="H3" s="14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ht="15" customHeight="1" x14ac:dyDescent="0.25">
      <c r="A4" s="14"/>
      <c r="C4" s="14"/>
      <c r="D4" s="14"/>
      <c r="E4" s="14"/>
      <c r="F4" s="14"/>
      <c r="G4" s="14"/>
      <c r="H4" s="1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ht="15" customHeight="1" x14ac:dyDescent="0.25">
      <c r="A5" s="14"/>
      <c r="B5" s="14" t="s">
        <v>24</v>
      </c>
      <c r="C5" s="14"/>
      <c r="D5" s="14"/>
      <c r="E5" s="14"/>
      <c r="F5" s="14"/>
      <c r="G5" s="14"/>
      <c r="H5" s="14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ht="15" customHeight="1" x14ac:dyDescent="0.25">
      <c r="A6" s="14"/>
      <c r="B6" s="14" t="s">
        <v>33</v>
      </c>
      <c r="C6" s="14"/>
      <c r="D6" s="14"/>
      <c r="E6" s="14"/>
      <c r="F6" s="14"/>
      <c r="G6" s="14"/>
      <c r="H6" s="14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ht="15" customHeight="1" x14ac:dyDescent="0.25">
      <c r="A7" s="14"/>
      <c r="B7" s="14"/>
      <c r="C7" s="14"/>
      <c r="D7" s="14"/>
      <c r="E7" s="14"/>
      <c r="F7" s="14"/>
      <c r="G7" s="14"/>
      <c r="H7" s="14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X8"/>
      <c r="Y8" s="12" t="s">
        <v>0</v>
      </c>
      <c r="Z8" s="12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ht="15" customHeight="1" x14ac:dyDescent="0.25">
      <c r="A9" s="14" t="s">
        <v>21</v>
      </c>
      <c r="B9" s="22">
        <v>1</v>
      </c>
      <c r="C9" s="14" t="str">
        <f ca="1">"Gegeben: "&amp;VLOOKUP(B9,Tabelle1!$B$4:$S$53,9,FALSE)</f>
        <v>Gegeben: a = 1,5, c = 4,46</v>
      </c>
      <c r="D9" s="14"/>
      <c r="E9" s="14"/>
      <c r="F9" s="14"/>
      <c r="G9" s="14"/>
      <c r="H9" s="14"/>
      <c r="I9" s="14"/>
      <c r="J9" s="14"/>
      <c r="K9" s="14"/>
      <c r="L9" s="14"/>
      <c r="M9" s="14" t="s">
        <v>2</v>
      </c>
      <c r="N9" s="22">
        <v>2</v>
      </c>
      <c r="O9" s="14" t="str">
        <f ca="1">"Gegeben: "&amp;VLOOKUP(N9,Tabelle1!$B$4:$S$53,9,FALSE)</f>
        <v>Gegeben: b = 8, c = 10</v>
      </c>
      <c r="P9" s="14"/>
      <c r="Q9" s="14"/>
      <c r="R9" s="14"/>
      <c r="S9" s="14"/>
      <c r="T9" s="14"/>
      <c r="U9" s="14"/>
      <c r="V9" s="14"/>
      <c r="X9"/>
      <c r="Y9" s="12" t="s">
        <v>1</v>
      </c>
      <c r="Z9" s="12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ht="15" customHeight="1" x14ac:dyDescent="0.25">
      <c r="A10" s="14"/>
      <c r="B10" s="22">
        <f>B9</f>
        <v>1</v>
      </c>
      <c r="C10" s="14" t="str">
        <f ca="1">"Gesucht: "&amp;VLOOKUP(B10,Tabelle1!$B$4:$S$53,10,FALSE)</f>
        <v>Gesucht: b, A, h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2">
        <f>N9</f>
        <v>2</v>
      </c>
      <c r="O10" s="14" t="str">
        <f ca="1">"Gesucht: "&amp;VLOOKUP(N10,Tabelle1!$B$4:$S$53,10,FALSE)</f>
        <v>Gesucht: a, A, h</v>
      </c>
      <c r="P10" s="14"/>
      <c r="Q10" s="14"/>
      <c r="R10" s="14"/>
      <c r="S10" s="14"/>
      <c r="T10" s="14"/>
      <c r="U10" s="14"/>
      <c r="V10" s="14"/>
      <c r="W10" s="6"/>
    </row>
    <row r="11" spans="1:51" ht="1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6"/>
    </row>
    <row r="12" spans="1:51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6"/>
    </row>
    <row r="13" spans="1:51" ht="15" customHeight="1" x14ac:dyDescent="0.25">
      <c r="A13" s="14" t="s">
        <v>3</v>
      </c>
      <c r="B13" s="22">
        <f>B9+1</f>
        <v>2</v>
      </c>
      <c r="C13" s="14" t="str">
        <f ca="1">"Gegeben: "&amp;VLOOKUP(B13,Tabelle1!$B$4:$S$53,9,FALSE)</f>
        <v>Gegeben: b = 8, c = 10</v>
      </c>
      <c r="D13" s="14"/>
      <c r="E13" s="14"/>
      <c r="F13" s="14"/>
      <c r="G13" s="14"/>
      <c r="H13" s="14"/>
      <c r="I13" s="14"/>
      <c r="J13" s="14"/>
      <c r="K13" s="14"/>
      <c r="L13" s="14"/>
      <c r="M13" s="14" t="s">
        <v>10</v>
      </c>
      <c r="N13" s="22">
        <f>N9+1</f>
        <v>3</v>
      </c>
      <c r="O13" s="14" t="str">
        <f ca="1">"Gegeben: "&amp;VLOOKUP(N13,Tabelle1!$B$4:$S$53,9,FALSE)</f>
        <v>Gegeben: a = 8,9, A = 24,475</v>
      </c>
      <c r="P13" s="14"/>
      <c r="Q13" s="14"/>
      <c r="R13" s="14"/>
      <c r="S13" s="14"/>
      <c r="T13" s="14"/>
      <c r="U13" s="14"/>
      <c r="V13" s="14"/>
      <c r="W13" s="6"/>
    </row>
    <row r="14" spans="1:51" ht="15" customHeight="1" x14ac:dyDescent="0.25">
      <c r="A14" s="14"/>
      <c r="B14" s="22">
        <f>B13</f>
        <v>2</v>
      </c>
      <c r="C14" s="14" t="str">
        <f ca="1">"Gesucht: "&amp;VLOOKUP(B14,Tabelle1!$B$4:$S$53,10,FALSE)</f>
        <v>Gesucht: a, A, h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2">
        <f>N13</f>
        <v>3</v>
      </c>
      <c r="O14" s="14" t="str">
        <f ca="1">"Gesucht: "&amp;VLOOKUP(N14,Tabelle1!$B$4:$S$53,10,FALSE)</f>
        <v>Gesucht: b, c, h</v>
      </c>
      <c r="P14" s="14"/>
      <c r="Q14" s="14"/>
      <c r="R14" s="14"/>
      <c r="S14" s="14"/>
      <c r="T14" s="14"/>
      <c r="U14" s="14"/>
      <c r="V14" s="14"/>
      <c r="W14" s="6"/>
    </row>
    <row r="15" spans="1:51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7"/>
    </row>
    <row r="16" spans="1:51" ht="1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6"/>
    </row>
    <row r="17" spans="1:23" ht="15" customHeight="1" x14ac:dyDescent="0.25">
      <c r="A17" s="14" t="s">
        <v>11</v>
      </c>
      <c r="B17" s="22">
        <f>B13+1</f>
        <v>3</v>
      </c>
      <c r="C17" s="14" t="str">
        <f ca="1">"Gegeben: "&amp;VLOOKUP(B17,Tabelle1!$B$4:$S$53,9,FALSE)</f>
        <v>Gegeben: a = 8,9, A = 24,475</v>
      </c>
      <c r="D17" s="14"/>
      <c r="E17" s="14"/>
      <c r="F17" s="14"/>
      <c r="G17" s="14"/>
      <c r="H17" s="14"/>
      <c r="I17" s="14"/>
      <c r="J17" s="14"/>
      <c r="K17" s="14"/>
      <c r="L17" s="14"/>
      <c r="M17" s="14" t="s">
        <v>12</v>
      </c>
      <c r="N17" s="22">
        <f>N13+1</f>
        <v>4</v>
      </c>
      <c r="O17" s="14" t="str">
        <f ca="1">"Gegeben: "&amp;VLOOKUP(N17,Tabelle1!$B$4:$S$53,9,FALSE)</f>
        <v>Gegeben: a = 8,9, A = 42,72</v>
      </c>
      <c r="P17" s="14"/>
      <c r="Q17" s="14"/>
      <c r="R17" s="14"/>
      <c r="S17" s="14"/>
      <c r="T17" s="14"/>
      <c r="U17" s="14"/>
      <c r="V17" s="14"/>
      <c r="W17" s="6"/>
    </row>
    <row r="18" spans="1:23" ht="15" customHeight="1" x14ac:dyDescent="0.25">
      <c r="A18" s="14"/>
      <c r="B18" s="22">
        <f>B17</f>
        <v>3</v>
      </c>
      <c r="C18" s="14" t="str">
        <f ca="1">"Gesucht: "&amp;VLOOKUP(B18,Tabelle1!$B$4:$S$53,10,FALSE)</f>
        <v>Gesucht: b, c, h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2">
        <f>N17</f>
        <v>4</v>
      </c>
      <c r="O18" s="14" t="str">
        <f ca="1">"Gesucht: "&amp;VLOOKUP(N18,Tabelle1!$B$4:$S$53,10,FALSE)</f>
        <v>Gesucht: b, c, h</v>
      </c>
      <c r="P18" s="14"/>
      <c r="Q18" s="14"/>
      <c r="R18" s="14"/>
      <c r="S18" s="14"/>
      <c r="T18" s="14"/>
      <c r="U18" s="14"/>
      <c r="V18" s="14"/>
      <c r="W18" s="6"/>
    </row>
    <row r="19" spans="1:23" ht="1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6"/>
    </row>
    <row r="20" spans="1:23" ht="1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6"/>
    </row>
    <row r="21" spans="1:23" ht="15" customHeight="1" x14ac:dyDescent="0.25">
      <c r="A21" s="14" t="s">
        <v>17</v>
      </c>
      <c r="B21" s="22">
        <f>B17+1</f>
        <v>4</v>
      </c>
      <c r="C21" s="14" t="str">
        <f ca="1">"Gegeben: "&amp;VLOOKUP(B21,Tabelle1!$B$4:$S$53,9,FALSE)</f>
        <v>Gegeben: a = 8,9, A = 42,72</v>
      </c>
      <c r="D21" s="14"/>
      <c r="E21" s="14"/>
      <c r="F21" s="14"/>
      <c r="G21" s="14"/>
      <c r="H21" s="14"/>
      <c r="I21" s="14"/>
      <c r="J21" s="14"/>
      <c r="K21" s="14"/>
      <c r="L21" s="14"/>
      <c r="M21" s="14" t="s">
        <v>18</v>
      </c>
      <c r="N21" s="22">
        <f>N17+1</f>
        <v>5</v>
      </c>
      <c r="O21" s="14" t="str">
        <f ca="1">"Gegeben: "&amp;VLOOKUP(N21,Tabelle1!$B$4:$S$53,9,FALSE)</f>
        <v>Gegeben: a = 6,2, b = 7,8</v>
      </c>
      <c r="P21" s="14"/>
      <c r="Q21" s="14"/>
      <c r="R21" s="14"/>
      <c r="S21" s="14"/>
      <c r="T21" s="14"/>
      <c r="U21" s="14"/>
      <c r="V21" s="14"/>
      <c r="W21" s="6"/>
    </row>
    <row r="22" spans="1:23" ht="15" customHeight="1" x14ac:dyDescent="0.25">
      <c r="A22" s="14"/>
      <c r="B22" s="22">
        <f>B21</f>
        <v>4</v>
      </c>
      <c r="C22" s="14" t="str">
        <f ca="1">"Gesucht: "&amp;VLOOKUP(B22,Tabelle1!$B$4:$S$53,10,FALSE)</f>
        <v>Gesucht: b, c, h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2">
        <f>N21</f>
        <v>5</v>
      </c>
      <c r="O22" s="14" t="str">
        <f ca="1">"Gesucht: "&amp;VLOOKUP(N22,Tabelle1!$B$4:$S$53,10,FALSE)</f>
        <v>Gesucht: c, A, h</v>
      </c>
      <c r="P22" s="14"/>
      <c r="Q22" s="14"/>
      <c r="R22" s="14"/>
      <c r="S22" s="14"/>
      <c r="T22" s="14"/>
      <c r="U22" s="14"/>
      <c r="V22" s="14"/>
      <c r="W22" s="7"/>
    </row>
    <row r="23" spans="1:23" ht="1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6"/>
    </row>
    <row r="24" spans="1:23" ht="1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6"/>
    </row>
    <row r="25" spans="1:23" ht="15" customHeight="1" x14ac:dyDescent="0.25">
      <c r="A25" s="14" t="s">
        <v>25</v>
      </c>
      <c r="B25" s="22">
        <f>B21+1</f>
        <v>5</v>
      </c>
      <c r="C25" s="14" t="str">
        <f ca="1">"Gegeben: "&amp;VLOOKUP(B25,Tabelle1!$B$4:$S$53,9,FALSE)</f>
        <v>Gegeben: a = 6,2, b = 7,8</v>
      </c>
      <c r="D25" s="14"/>
      <c r="E25" s="14"/>
      <c r="F25" s="14"/>
      <c r="G25" s="14"/>
      <c r="H25" s="14"/>
      <c r="I25" s="14"/>
      <c r="J25" s="14"/>
      <c r="K25" s="14"/>
      <c r="L25" s="14"/>
      <c r="M25" s="14" t="s">
        <v>26</v>
      </c>
      <c r="N25" s="22">
        <f>N21+1</f>
        <v>6</v>
      </c>
      <c r="O25" s="14" t="str">
        <f ca="1">"Gegeben: "&amp;VLOOKUP(N25,Tabelle1!$B$4:$S$53,9,FALSE)</f>
        <v>Gegeben: b = 6,4, c = 11,29</v>
      </c>
      <c r="P25" s="14"/>
      <c r="Q25" s="14"/>
      <c r="R25" s="14"/>
      <c r="S25" s="14"/>
      <c r="T25" s="14"/>
      <c r="U25" s="14"/>
      <c r="V25" s="14"/>
      <c r="W25" s="6"/>
    </row>
    <row r="26" spans="1:23" ht="15" customHeight="1" x14ac:dyDescent="0.25">
      <c r="A26" s="14"/>
      <c r="B26" s="22">
        <f>B25</f>
        <v>5</v>
      </c>
      <c r="C26" s="14" t="str">
        <f ca="1">"Gesucht: "&amp;VLOOKUP(B26,Tabelle1!$B$4:$S$53,10,FALSE)</f>
        <v>Gesucht: c, A, h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2">
        <f>N25</f>
        <v>6</v>
      </c>
      <c r="O26" s="14" t="str">
        <f ca="1">"Gesucht: "&amp;VLOOKUP(N26,Tabelle1!$B$4:$S$53,10,FALSE)</f>
        <v>Gesucht: a, A, h</v>
      </c>
      <c r="P26" s="14"/>
      <c r="Q26" s="14"/>
      <c r="R26" s="14"/>
      <c r="S26" s="14"/>
      <c r="T26" s="14"/>
      <c r="U26" s="14"/>
      <c r="V26" s="14"/>
      <c r="W26" s="6"/>
    </row>
    <row r="27" spans="1:23" ht="15" customHeight="1" x14ac:dyDescent="0.25">
      <c r="A27" s="4"/>
      <c r="K27" s="2"/>
      <c r="L27" s="2"/>
      <c r="M27" s="2"/>
      <c r="O27" s="6"/>
      <c r="P27" s="6"/>
      <c r="Q27" s="6"/>
      <c r="R27" s="6"/>
      <c r="S27" s="6"/>
      <c r="T27" s="6"/>
      <c r="U27" s="6"/>
      <c r="V27" s="6"/>
      <c r="W27" s="6"/>
    </row>
    <row r="28" spans="1:23" ht="15" customHeight="1" x14ac:dyDescent="0.25">
      <c r="A28" s="4"/>
      <c r="K28" s="2"/>
      <c r="L28" s="2"/>
      <c r="M28" s="2"/>
      <c r="O28" s="6"/>
      <c r="P28" s="6"/>
      <c r="Q28" s="6"/>
      <c r="R28" s="6"/>
      <c r="S28" s="6"/>
      <c r="T28" s="6"/>
      <c r="U28" s="6"/>
      <c r="V28" s="6"/>
      <c r="W28" s="6"/>
    </row>
    <row r="29" spans="1:23" ht="15" customHeight="1" x14ac:dyDescent="0.25">
      <c r="A29" s="14" t="s">
        <v>27</v>
      </c>
      <c r="B29" s="22">
        <f>B25+1</f>
        <v>6</v>
      </c>
      <c r="C29" s="14" t="str">
        <f ca="1">"Gegeben: "&amp;VLOOKUP(B29,Tabelle1!$B$4:$S$53,9,FALSE)</f>
        <v>Gegeben: b = 6,4, c = 11,29</v>
      </c>
      <c r="D29" s="14"/>
      <c r="E29" s="14"/>
      <c r="F29" s="14"/>
      <c r="G29" s="14"/>
      <c r="H29" s="14"/>
      <c r="I29" s="14"/>
      <c r="J29" s="14"/>
      <c r="K29" s="14"/>
      <c r="L29" s="14"/>
      <c r="M29" s="14" t="s">
        <v>28</v>
      </c>
      <c r="N29" s="22">
        <f>N25+1</f>
        <v>7</v>
      </c>
      <c r="O29" s="14" t="str">
        <f ca="1">"Gegeben: "&amp;VLOOKUP(N29,Tabelle1!$B$4:$S$53,9,FALSE)</f>
        <v>Gegeben: a = 6, b = 8</v>
      </c>
      <c r="P29" s="7"/>
      <c r="Q29" s="7"/>
      <c r="R29" s="7"/>
      <c r="S29" s="7"/>
      <c r="T29" s="7"/>
      <c r="U29" s="7"/>
      <c r="V29" s="7"/>
      <c r="W29" s="7"/>
    </row>
    <row r="30" spans="1:23" ht="15" customHeight="1" x14ac:dyDescent="0.25">
      <c r="A30" s="14"/>
      <c r="B30" s="22">
        <f>B29</f>
        <v>6</v>
      </c>
      <c r="C30" s="14" t="str">
        <f ca="1">"Gesucht: "&amp;VLOOKUP(B30,Tabelle1!$B$4:$S$53,10,FALSE)</f>
        <v>Gesucht: a, A, h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2">
        <f>N29</f>
        <v>7</v>
      </c>
      <c r="O30" s="14" t="str">
        <f ca="1">"Gesucht: "&amp;VLOOKUP(N30,Tabelle1!$B$4:$S$53,10,FALSE)</f>
        <v>Gesucht: c, A, h</v>
      </c>
      <c r="P30" s="6"/>
      <c r="Q30" s="6"/>
      <c r="R30" s="6"/>
      <c r="S30" s="6"/>
      <c r="T30" s="6"/>
      <c r="U30" s="6"/>
      <c r="V30" s="6"/>
      <c r="W30" s="6"/>
    </row>
    <row r="31" spans="1:23" ht="15" customHeight="1" x14ac:dyDescent="0.25">
      <c r="A31" s="4"/>
      <c r="B31" s="3"/>
      <c r="C31" s="3"/>
      <c r="K31" s="2"/>
      <c r="L31" s="2"/>
      <c r="O31" s="6"/>
      <c r="P31" s="6"/>
      <c r="Q31" s="6"/>
      <c r="R31" s="6"/>
      <c r="S31" s="6"/>
      <c r="T31" s="6"/>
      <c r="U31" s="6"/>
      <c r="V31" s="6"/>
      <c r="W31" s="6"/>
    </row>
    <row r="32" spans="1:23" ht="15" customHeight="1" x14ac:dyDescent="0.25">
      <c r="A32" s="4"/>
      <c r="K32" s="2"/>
      <c r="L32" s="2"/>
      <c r="M32" s="2"/>
      <c r="O32" s="6"/>
      <c r="P32" s="6"/>
      <c r="Q32" s="6"/>
      <c r="R32" s="6"/>
      <c r="S32" s="6"/>
      <c r="T32" s="6"/>
      <c r="U32" s="6"/>
      <c r="V32" s="6"/>
      <c r="W32" s="6"/>
    </row>
    <row r="33" spans="1:23" ht="15" customHeight="1" x14ac:dyDescent="0.25">
      <c r="A33" s="14" t="s">
        <v>29</v>
      </c>
      <c r="B33" s="22">
        <f>B29+1</f>
        <v>7</v>
      </c>
      <c r="C33" s="14" t="str">
        <f ca="1">"Gegeben: "&amp;VLOOKUP(B33,Tabelle1!$B$4:$S$53,9,FALSE)</f>
        <v>Gegeben: a = 6, b = 8</v>
      </c>
      <c r="D33" s="14"/>
      <c r="E33" s="14"/>
      <c r="F33" s="14"/>
      <c r="G33" s="14"/>
      <c r="H33" s="14"/>
      <c r="I33" s="14"/>
      <c r="J33" s="14"/>
      <c r="K33" s="14"/>
      <c r="L33" s="14"/>
      <c r="M33" s="14" t="s">
        <v>30</v>
      </c>
      <c r="N33" s="22">
        <f>N29+1</f>
        <v>8</v>
      </c>
      <c r="O33" s="14" t="str">
        <f ca="1">"Gegeben: "&amp;VLOOKUP(N33,Tabelle1!$B$4:$S$53,9,FALSE)</f>
        <v>Gegeben: a = 2, A = 6,4</v>
      </c>
      <c r="P33" s="6"/>
      <c r="Q33" s="6"/>
      <c r="R33" s="6"/>
      <c r="S33" s="6"/>
      <c r="T33" s="6"/>
      <c r="U33" s="6"/>
      <c r="V33" s="6"/>
      <c r="W33" s="6"/>
    </row>
    <row r="34" spans="1:23" ht="15" customHeight="1" x14ac:dyDescent="0.25">
      <c r="A34" s="14"/>
      <c r="B34" s="22">
        <f>B33</f>
        <v>7</v>
      </c>
      <c r="C34" s="14" t="str">
        <f ca="1">"Gesucht: "&amp;VLOOKUP(B34,Tabelle1!$B$4:$S$53,10,FALSE)</f>
        <v>Gesucht: c, A, h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2">
        <f>N33</f>
        <v>8</v>
      </c>
      <c r="O34" s="14" t="str">
        <f ca="1">"Gesucht: "&amp;VLOOKUP(N34,Tabelle1!$B$4:$S$53,10,FALSE)</f>
        <v>Gesucht: b, c, h</v>
      </c>
      <c r="P34" s="6"/>
      <c r="Q34" s="6"/>
      <c r="R34" s="6"/>
      <c r="S34" s="6"/>
      <c r="T34" s="6"/>
      <c r="U34" s="6"/>
      <c r="V34" s="6"/>
      <c r="W34" s="6"/>
    </row>
    <row r="35" spans="1:23" ht="15" customHeight="1" x14ac:dyDescent="0.25">
      <c r="A35" s="4"/>
      <c r="K35" s="2"/>
      <c r="L35" s="2"/>
      <c r="M35" s="2"/>
      <c r="O35" s="6"/>
      <c r="P35" s="6"/>
      <c r="Q35" s="6"/>
      <c r="R35" s="6"/>
      <c r="S35" s="6"/>
      <c r="T35" s="6"/>
      <c r="U35" s="6"/>
      <c r="V35" s="6"/>
      <c r="W35" s="6"/>
    </row>
    <row r="36" spans="1:23" ht="15" customHeight="1" x14ac:dyDescent="0.25">
      <c r="A36" s="4"/>
      <c r="K36" s="2"/>
      <c r="L36" s="2"/>
      <c r="M36" s="2"/>
      <c r="O36" s="7"/>
      <c r="P36" s="7"/>
      <c r="Q36" s="7"/>
      <c r="R36" s="7"/>
      <c r="S36" s="7"/>
      <c r="T36" s="7"/>
      <c r="U36" s="7"/>
      <c r="V36" s="7"/>
      <c r="W36" s="7"/>
    </row>
    <row r="37" spans="1:23" ht="15" customHeight="1" x14ac:dyDescent="0.25">
      <c r="A37" s="14" t="s">
        <v>31</v>
      </c>
      <c r="B37" s="22">
        <f>B33+1</f>
        <v>8</v>
      </c>
      <c r="C37" s="14" t="str">
        <f ca="1">"Gegeben: "&amp;VLOOKUP(B37,Tabelle1!$B$4:$S$53,9,FALSE)</f>
        <v>Gegeben: a = 2, A = 6,4</v>
      </c>
      <c r="D37" s="14"/>
      <c r="E37" s="14"/>
      <c r="F37" s="14"/>
      <c r="G37" s="14"/>
      <c r="H37" s="14"/>
      <c r="I37" s="14"/>
      <c r="J37" s="14"/>
      <c r="K37" s="14"/>
      <c r="L37" s="14"/>
      <c r="M37" s="14" t="s">
        <v>32</v>
      </c>
      <c r="N37" s="22">
        <f>N33+1</f>
        <v>9</v>
      </c>
      <c r="O37" s="14" t="str">
        <f ca="1">"Gegeben: "&amp;VLOOKUP(N37,Tabelle1!$B$4:$S$53,9,FALSE)</f>
        <v>Gegeben: a = 5,1, A = 13,005</v>
      </c>
      <c r="P37" s="6"/>
      <c r="Q37" s="6"/>
      <c r="R37" s="6"/>
      <c r="S37" s="6"/>
      <c r="T37" s="6"/>
      <c r="U37" s="6"/>
      <c r="V37" s="6"/>
      <c r="W37" s="6"/>
    </row>
    <row r="38" spans="1:23" ht="15" customHeight="1" x14ac:dyDescent="0.25">
      <c r="A38" s="14"/>
      <c r="B38" s="22">
        <f>B37</f>
        <v>8</v>
      </c>
      <c r="C38" s="14" t="str">
        <f ca="1">"Gesucht: "&amp;VLOOKUP(B38,Tabelle1!$B$4:$S$53,10,FALSE)</f>
        <v>Gesucht: b, c, h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2">
        <f>N37</f>
        <v>9</v>
      </c>
      <c r="O38" s="14" t="str">
        <f ca="1">"Gesucht: "&amp;VLOOKUP(N38,Tabelle1!$B$4:$S$53,10,FALSE)</f>
        <v>Gesucht: b, c, h</v>
      </c>
      <c r="P38" s="6"/>
      <c r="Q38" s="6"/>
      <c r="R38" s="6"/>
      <c r="S38" s="6"/>
      <c r="T38" s="6"/>
      <c r="U38" s="6"/>
      <c r="V38" s="6"/>
      <c r="W38" s="6"/>
    </row>
    <row r="39" spans="1:23" ht="15" customHeight="1" x14ac:dyDescent="0.25">
      <c r="A39" s="4"/>
      <c r="K39" s="2"/>
      <c r="L39" s="2"/>
      <c r="M39" s="2"/>
      <c r="O39" s="6"/>
      <c r="P39" s="6"/>
      <c r="Q39" s="6"/>
      <c r="R39" s="6"/>
      <c r="S39" s="6"/>
      <c r="T39" s="6"/>
      <c r="U39" s="6"/>
      <c r="V39" s="6"/>
      <c r="W39" s="6"/>
    </row>
    <row r="40" spans="1:23" ht="15" customHeight="1" x14ac:dyDescent="0.25">
      <c r="A40" s="4"/>
      <c r="K40" s="2"/>
      <c r="L40" s="2"/>
      <c r="M40" s="2"/>
      <c r="O40" s="6"/>
      <c r="P40" s="6"/>
      <c r="Q40" s="6"/>
      <c r="R40" s="6"/>
      <c r="S40" s="6"/>
      <c r="T40" s="6"/>
      <c r="U40" s="6"/>
      <c r="V40" s="6"/>
      <c r="W40" s="6"/>
    </row>
    <row r="41" spans="1:23" ht="15" customHeight="1" x14ac:dyDescent="0.25">
      <c r="A41" s="4"/>
      <c r="K41" s="2"/>
      <c r="L41" s="2"/>
      <c r="M41" s="2"/>
      <c r="O41" s="6"/>
      <c r="P41" s="6"/>
      <c r="Q41" s="6"/>
      <c r="R41" s="6"/>
      <c r="S41" s="6"/>
      <c r="T41" s="6"/>
      <c r="U41" s="6"/>
      <c r="V41" s="6"/>
      <c r="W41" s="6"/>
    </row>
    <row r="42" spans="1:23" ht="15" customHeight="1" x14ac:dyDescent="0.25">
      <c r="A42" s="4"/>
      <c r="K42" s="2"/>
      <c r="L42" s="2"/>
      <c r="M42" s="2"/>
      <c r="O42" s="6"/>
      <c r="P42" s="6"/>
      <c r="Q42" s="6"/>
      <c r="R42" s="6"/>
      <c r="S42" s="6"/>
      <c r="T42" s="6"/>
      <c r="U42" s="6"/>
      <c r="V42" s="6"/>
      <c r="W42" s="6"/>
    </row>
    <row r="43" spans="1:23" ht="15" customHeight="1" x14ac:dyDescent="0.25">
      <c r="A43" s="4"/>
      <c r="K43" s="2"/>
      <c r="L43" s="2"/>
      <c r="M43" s="2"/>
      <c r="O43" s="6"/>
      <c r="P43" s="6"/>
      <c r="Q43" s="6"/>
      <c r="R43" s="6"/>
      <c r="S43" s="6"/>
      <c r="T43" s="6"/>
      <c r="U43" s="6"/>
      <c r="V43" s="6"/>
      <c r="W43" s="6"/>
    </row>
    <row r="44" spans="1:23" ht="15" customHeight="1" x14ac:dyDescent="0.25">
      <c r="A44" s="4"/>
      <c r="K44" s="2"/>
      <c r="L44" s="2"/>
      <c r="M44" s="2"/>
      <c r="O44" s="6"/>
      <c r="P44" s="6"/>
      <c r="Q44" s="6"/>
      <c r="R44" s="6"/>
      <c r="S44" s="6"/>
      <c r="T44" s="6"/>
      <c r="U44" s="6"/>
      <c r="V44" s="6"/>
      <c r="W44" s="6"/>
    </row>
    <row r="45" spans="1:23" ht="15" customHeight="1" thickBot="1" x14ac:dyDescent="0.3">
      <c r="A45" s="15"/>
      <c r="B45" s="15"/>
      <c r="C45" s="15"/>
      <c r="D45" s="15"/>
      <c r="E45" s="16"/>
      <c r="F45" s="16"/>
      <c r="G45" s="15"/>
      <c r="H45" s="15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5" x14ac:dyDescent="0.25">
      <c r="B46" s="14"/>
      <c r="E46" s="5"/>
      <c r="F46" s="5"/>
      <c r="I46" s="18"/>
      <c r="K46" s="2"/>
      <c r="L46" s="2"/>
    </row>
    <row r="47" spans="1:23" ht="15" customHeight="1" x14ac:dyDescent="0.25">
      <c r="B47" s="14" t="s">
        <v>23</v>
      </c>
      <c r="E47" s="5"/>
      <c r="F47" s="5"/>
      <c r="I47" s="18"/>
      <c r="K47" s="2"/>
      <c r="L47" s="2"/>
      <c r="M47" s="9"/>
      <c r="O47" s="6"/>
      <c r="P47" s="6"/>
      <c r="Q47" s="6"/>
      <c r="R47" s="6"/>
      <c r="S47" s="6"/>
      <c r="T47" s="6"/>
      <c r="U47" s="6"/>
      <c r="V47" s="6"/>
      <c r="W47" s="6"/>
    </row>
    <row r="48" spans="1:23" ht="15" customHeight="1" x14ac:dyDescent="0.25">
      <c r="E48" s="5"/>
      <c r="F48" s="5"/>
      <c r="I48" s="18"/>
      <c r="K48" s="2"/>
      <c r="L48" s="2"/>
      <c r="O48" s="6"/>
      <c r="P48" s="6"/>
      <c r="Q48" s="6"/>
      <c r="R48" s="6"/>
      <c r="S48" s="6"/>
      <c r="T48" s="6"/>
      <c r="U48" s="6"/>
      <c r="V48" s="6"/>
      <c r="W48" s="6"/>
    </row>
    <row r="49" spans="1:23" ht="15" customHeight="1" x14ac:dyDescent="0.25">
      <c r="E49" s="5"/>
      <c r="F49" s="5"/>
      <c r="I49" s="18"/>
      <c r="K49" s="2"/>
      <c r="L49" s="2"/>
      <c r="M49" s="2"/>
      <c r="O49" s="6"/>
      <c r="P49" s="6"/>
      <c r="Q49" s="6"/>
      <c r="R49" s="6"/>
      <c r="S49" s="6"/>
      <c r="T49" s="6"/>
      <c r="U49" s="6"/>
      <c r="V49" s="6"/>
      <c r="W49" s="6"/>
    </row>
    <row r="50" spans="1:23" ht="15" customHeight="1" x14ac:dyDescent="0.25">
      <c r="E50" s="5"/>
      <c r="F50" s="5"/>
      <c r="I50" s="18"/>
      <c r="K50" s="2"/>
      <c r="L50" s="2"/>
      <c r="M50" s="2"/>
      <c r="O50" s="6"/>
      <c r="P50" s="6"/>
      <c r="Q50" s="6"/>
      <c r="R50" s="6"/>
      <c r="S50" s="6"/>
      <c r="T50" s="6"/>
      <c r="U50" s="6"/>
      <c r="V50" s="6"/>
      <c r="W50" s="6"/>
    </row>
    <row r="51" spans="1:23" ht="15" customHeight="1" x14ac:dyDescent="0.25">
      <c r="E51" s="5"/>
      <c r="F51" s="5"/>
      <c r="H51" s="1"/>
      <c r="K51" s="2"/>
      <c r="L51" s="2"/>
      <c r="M51" s="2"/>
      <c r="O51" s="6"/>
      <c r="P51" s="6"/>
      <c r="Q51" s="6"/>
      <c r="R51" s="6"/>
      <c r="S51" s="6"/>
      <c r="T51" s="6"/>
      <c r="U51" s="6"/>
      <c r="V51" s="6"/>
      <c r="W51" s="6"/>
    </row>
    <row r="52" spans="1:23" ht="15" customHeight="1" x14ac:dyDescent="0.25">
      <c r="E52" s="5"/>
      <c r="F52" s="5"/>
      <c r="H52" s="1"/>
      <c r="K52" s="2"/>
      <c r="L52" s="2"/>
      <c r="M52" s="2"/>
      <c r="O52" s="6"/>
      <c r="P52" s="6"/>
      <c r="Q52" s="6"/>
      <c r="R52" s="6"/>
      <c r="S52" s="6"/>
      <c r="T52" s="6"/>
      <c r="U52" s="6"/>
      <c r="V52" s="6"/>
      <c r="W52" s="6"/>
    </row>
    <row r="53" spans="1:23" ht="18.600000000000001" customHeight="1" x14ac:dyDescent="0.25">
      <c r="A53" s="19" t="s">
        <v>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1"/>
    </row>
    <row r="54" spans="1:23" x14ac:dyDescent="0.25">
      <c r="A54" s="3" t="s">
        <v>21</v>
      </c>
      <c r="B54" s="3"/>
      <c r="C54" s="3"/>
      <c r="K54" s="2"/>
      <c r="L54" s="9" t="s">
        <v>2</v>
      </c>
      <c r="M54" s="9"/>
      <c r="O54" s="6"/>
      <c r="P54" s="6"/>
      <c r="Q54" s="6"/>
      <c r="R54" s="6"/>
      <c r="S54" s="6"/>
      <c r="T54" s="6"/>
      <c r="U54" s="6"/>
      <c r="V54" s="6"/>
      <c r="W54" s="6"/>
    </row>
    <row r="55" spans="1:23" x14ac:dyDescent="0.25">
      <c r="A55" s="5">
        <v>1</v>
      </c>
      <c r="B55" t="str">
        <f ca="1">VLOOKUP(A55,Tabelle1!$B$4:$S$53,11,FALSE)</f>
        <v>b² = c² - a² = 4,46² - 1,5² = 19,89 - 2,25 = 17,64</v>
      </c>
      <c r="L55" s="5">
        <v>2</v>
      </c>
      <c r="M55" t="str">
        <f ca="1">VLOOKUP(L55,Tabelle1!$B$4:$S$53,11,FALSE)</f>
        <v>a² = c² - b² = 10² - 8² = 100 - 64 = 36</v>
      </c>
    </row>
    <row r="56" spans="1:23" x14ac:dyDescent="0.25">
      <c r="A56" s="5">
        <f>A55</f>
        <v>1</v>
      </c>
      <c r="B56" t="str">
        <f ca="1">VLOOKUP(A56,Tabelle1!$B$4:$S$53,12,FALSE)</f>
        <v>=&gt; b = 4,2</v>
      </c>
      <c r="L56" s="5">
        <f>L55</f>
        <v>2</v>
      </c>
      <c r="M56" t="str">
        <f ca="1">VLOOKUP(L56,Tabelle1!$B$4:$S$53,12,FALSE)</f>
        <v>=&gt; a = 6</v>
      </c>
    </row>
    <row r="57" spans="1:23" x14ac:dyDescent="0.25">
      <c r="A57" s="5">
        <f t="shared" ref="A57:A60" si="0">A56</f>
        <v>1</v>
      </c>
      <c r="B57" t="str">
        <f ca="1">VLOOKUP(A57,Tabelle1!$B$4:$S$53,13,FALSE)</f>
        <v xml:space="preserve">A = 1/2 a·b </v>
      </c>
      <c r="L57" s="5">
        <f t="shared" ref="L57:L60" si="1">L56</f>
        <v>2</v>
      </c>
      <c r="M57" t="str">
        <f ca="1">VLOOKUP(L57,Tabelle1!$B$4:$S$53,13,FALSE)</f>
        <v xml:space="preserve">A = 1/2 a·b </v>
      </c>
    </row>
    <row r="58" spans="1:23" x14ac:dyDescent="0.25">
      <c r="A58" s="5">
        <f t="shared" si="0"/>
        <v>1</v>
      </c>
      <c r="B58" t="str">
        <f ca="1">VLOOKUP(A58,Tabelle1!$B$4:$S$53,14,FALSE)</f>
        <v>=&gt; A = 1/2 · a · b = 1/2 · 1,5 · 4,2 = 3,15</v>
      </c>
      <c r="L58" s="5">
        <f t="shared" si="1"/>
        <v>2</v>
      </c>
      <c r="M58" t="str">
        <f ca="1">VLOOKUP(L58,Tabelle1!$B$4:$S$53,14,FALSE)</f>
        <v>=&gt; A = 1/2 · a · b = 1/2 · 6 · 8 = 24</v>
      </c>
    </row>
    <row r="59" spans="1:23" x14ac:dyDescent="0.25">
      <c r="A59" s="5">
        <f t="shared" si="0"/>
        <v>1</v>
      </c>
      <c r="B59" t="str">
        <f ca="1">VLOOKUP(A59,Tabelle1!$B$4:$S$53,15,FALSE)</f>
        <v xml:space="preserve">A = 1/2 c·h </v>
      </c>
      <c r="L59" s="5">
        <f t="shared" si="1"/>
        <v>2</v>
      </c>
      <c r="M59" t="str">
        <f ca="1">VLOOKUP(L59,Tabelle1!$B$4:$S$53,15,FALSE)</f>
        <v xml:space="preserve">A = 1/2 c·h </v>
      </c>
    </row>
    <row r="60" spans="1:23" x14ac:dyDescent="0.25">
      <c r="A60" s="5">
        <f t="shared" si="0"/>
        <v>1</v>
      </c>
      <c r="B60" t="str">
        <f ca="1">VLOOKUP(A60,Tabelle1!$B$4:$S$53,16,FALSE)</f>
        <v xml:space="preserve"> =&gt; h = 2A : c = 2 · 3,15 : 4,46 = 1,41</v>
      </c>
      <c r="L60" s="5">
        <f t="shared" si="1"/>
        <v>2</v>
      </c>
      <c r="M60" t="str">
        <f ca="1">VLOOKUP(L60,Tabelle1!$B$4:$S$53,16,FALSE)</f>
        <v xml:space="preserve"> =&gt; h = 2A : c = 2 · 24 : 10 = 4,8</v>
      </c>
    </row>
    <row r="61" spans="1:23" x14ac:dyDescent="0.25">
      <c r="A61" s="5"/>
      <c r="L61" s="5"/>
    </row>
    <row r="62" spans="1:23" x14ac:dyDescent="0.25">
      <c r="A62" s="3" t="s">
        <v>3</v>
      </c>
      <c r="B62" s="3"/>
      <c r="C62" s="3"/>
      <c r="K62" s="2"/>
      <c r="L62" s="9" t="s">
        <v>10</v>
      </c>
      <c r="M62" s="9"/>
    </row>
    <row r="63" spans="1:23" x14ac:dyDescent="0.25">
      <c r="A63" s="5">
        <f>A55+2</f>
        <v>3</v>
      </c>
      <c r="B63" t="str">
        <f ca="1">VLOOKUP(A63,Tabelle1!$B$4:$S$53,11,FALSE)</f>
        <v>A = 1/2 a·b =&gt; b = 2 · A : a = 2 · 24,475 : 8,9</v>
      </c>
      <c r="L63" s="5">
        <f>L55+2</f>
        <v>4</v>
      </c>
      <c r="M63" t="str">
        <f ca="1">VLOOKUP(L63,Tabelle1!$B$4:$S$53,11,FALSE)</f>
        <v>A = 1/2 a·b =&gt; b = 2 · A : a = 2 · 42,72 : 8,9</v>
      </c>
    </row>
    <row r="64" spans="1:23" x14ac:dyDescent="0.25">
      <c r="A64" s="5">
        <f>A63</f>
        <v>3</v>
      </c>
      <c r="B64" t="str">
        <f ca="1">VLOOKUP(A64,Tabelle1!$B$4:$S$53,12,FALSE)</f>
        <v>=&gt; b = 5,5</v>
      </c>
      <c r="L64" s="5">
        <f>L63</f>
        <v>4</v>
      </c>
      <c r="M64" t="str">
        <f ca="1">VLOOKUP(L64,Tabelle1!$B$4:$S$53,12,FALSE)</f>
        <v>=&gt; b = 9,6</v>
      </c>
    </row>
    <row r="65" spans="1:13" x14ac:dyDescent="0.25">
      <c r="A65" s="5">
        <f t="shared" ref="A65:A68" si="2">A64</f>
        <v>3</v>
      </c>
      <c r="B65" t="str">
        <f ca="1">VLOOKUP(A65,Tabelle1!$B$4:$S$53,13,FALSE)</f>
        <v>c² = a² + b² = 8,9² + 5,5² = 79,21 + 30,25 = 109,46</v>
      </c>
      <c r="L65" s="5">
        <f t="shared" ref="L65:L68" si="3">L64</f>
        <v>4</v>
      </c>
      <c r="M65" t="str">
        <f ca="1">VLOOKUP(L65,Tabelle1!$B$4:$S$53,13,FALSE)</f>
        <v>c² = a² + b² = 8,9² + 9,6² = 79,21 + 92,16 = 171,37</v>
      </c>
    </row>
    <row r="66" spans="1:13" x14ac:dyDescent="0.25">
      <c r="A66" s="5">
        <f t="shared" si="2"/>
        <v>3</v>
      </c>
      <c r="B66" t="str">
        <f ca="1">VLOOKUP(A66,Tabelle1!$B$4:$S$53,14,FALSE)</f>
        <v>=&gt; c = 10,46</v>
      </c>
      <c r="L66" s="5">
        <f t="shared" si="3"/>
        <v>4</v>
      </c>
      <c r="M66" t="str">
        <f ca="1">VLOOKUP(L66,Tabelle1!$B$4:$S$53,14,FALSE)</f>
        <v>=&gt; c = 13,09</v>
      </c>
    </row>
    <row r="67" spans="1:13" x14ac:dyDescent="0.25">
      <c r="A67" s="5">
        <f t="shared" si="2"/>
        <v>3</v>
      </c>
      <c r="B67" t="str">
        <f ca="1">VLOOKUP(A67,Tabelle1!$B$4:$S$53,15,FALSE)</f>
        <v xml:space="preserve">A = 1/2 c·h </v>
      </c>
      <c r="L67" s="5">
        <f t="shared" si="3"/>
        <v>4</v>
      </c>
      <c r="M67" t="str">
        <f ca="1">VLOOKUP(L67,Tabelle1!$B$4:$S$53,15,FALSE)</f>
        <v xml:space="preserve">A = 1/2 c·h </v>
      </c>
    </row>
    <row r="68" spans="1:13" x14ac:dyDescent="0.25">
      <c r="A68" s="5">
        <f t="shared" si="2"/>
        <v>3</v>
      </c>
      <c r="B68" t="str">
        <f ca="1">VLOOKUP(A68,Tabelle1!$B$4:$S$53,16,FALSE)</f>
        <v xml:space="preserve"> =&gt; h = 2A : c = 2 · 24,475 : 10,46 = 4,68</v>
      </c>
      <c r="L68" s="5">
        <f t="shared" si="3"/>
        <v>4</v>
      </c>
      <c r="M68" t="str">
        <f ca="1">VLOOKUP(L68,Tabelle1!$B$4:$S$53,16,FALSE)</f>
        <v xml:space="preserve"> =&gt; h = 2A : c = 2 · 42,72 : 13,09 = 6,53</v>
      </c>
    </row>
    <row r="70" spans="1:13" x14ac:dyDescent="0.25">
      <c r="A70" s="3" t="s">
        <v>11</v>
      </c>
      <c r="B70" s="3"/>
      <c r="C70" s="3"/>
      <c r="K70" s="2"/>
      <c r="L70" s="9" t="s">
        <v>12</v>
      </c>
      <c r="M70" s="9"/>
    </row>
    <row r="71" spans="1:13" x14ac:dyDescent="0.25">
      <c r="A71" s="5">
        <f>A63+2</f>
        <v>5</v>
      </c>
      <c r="B71" t="str">
        <f ca="1">VLOOKUP(A71,Tabelle1!$B$4:$S$53,11,FALSE)</f>
        <v>c² = a² + b² = 6,2² + 7,8² = 38,44 + 60,84 = 99,28</v>
      </c>
      <c r="L71" s="5">
        <f>L63+2</f>
        <v>6</v>
      </c>
      <c r="M71" t="str">
        <f ca="1">VLOOKUP(L71,Tabelle1!$B$4:$S$53,11,FALSE)</f>
        <v>a² = c² - b² = 11,29² - 6,4² = 127,4641 - 40,96 = 86,49</v>
      </c>
    </row>
    <row r="72" spans="1:13" x14ac:dyDescent="0.25">
      <c r="A72" s="5">
        <f>A71</f>
        <v>5</v>
      </c>
      <c r="B72" t="str">
        <f ca="1">VLOOKUP(A72,Tabelle1!$B$4:$S$53,12,FALSE)</f>
        <v>=&gt; c = 9,96</v>
      </c>
      <c r="L72" s="5">
        <f>L71</f>
        <v>6</v>
      </c>
      <c r="M72" t="str">
        <f ca="1">VLOOKUP(L72,Tabelle1!$B$4:$S$53,12,FALSE)</f>
        <v>=&gt; a = 9,3</v>
      </c>
    </row>
    <row r="73" spans="1:13" x14ac:dyDescent="0.25">
      <c r="A73" s="5">
        <f t="shared" ref="A73:A76" si="4">A72</f>
        <v>5</v>
      </c>
      <c r="B73" t="str">
        <f ca="1">VLOOKUP(A73,Tabelle1!$B$4:$S$53,13,FALSE)</f>
        <v xml:space="preserve">A = 1/2 a·b </v>
      </c>
      <c r="L73" s="5">
        <f t="shared" ref="L73:L76" si="5">L72</f>
        <v>6</v>
      </c>
      <c r="M73" t="str">
        <f ca="1">VLOOKUP(L73,Tabelle1!$B$4:$S$53,13,FALSE)</f>
        <v xml:space="preserve">A = 1/2 a·b </v>
      </c>
    </row>
    <row r="74" spans="1:13" x14ac:dyDescent="0.25">
      <c r="A74" s="5">
        <f t="shared" si="4"/>
        <v>5</v>
      </c>
      <c r="B74" t="str">
        <f ca="1">VLOOKUP(A74,Tabelle1!$B$4:$S$53,14,FALSE)</f>
        <v>=&gt; A = 1/2 · a · b = 1/2 · 6,2 · 7,8 = 24,18</v>
      </c>
      <c r="L74" s="5">
        <f t="shared" si="5"/>
        <v>6</v>
      </c>
      <c r="M74" t="str">
        <f ca="1">VLOOKUP(L74,Tabelle1!$B$4:$S$53,14,FALSE)</f>
        <v>=&gt; A = 1/2 · a · b = 1/2 · 9,3 · 6,4 = 29,76</v>
      </c>
    </row>
    <row r="75" spans="1:13" x14ac:dyDescent="0.25">
      <c r="A75" s="5">
        <f t="shared" si="4"/>
        <v>5</v>
      </c>
      <c r="B75" t="str">
        <f ca="1">VLOOKUP(A75,Tabelle1!$B$4:$S$53,15,FALSE)</f>
        <v xml:space="preserve">A = 1/2 c·h </v>
      </c>
      <c r="L75" s="5">
        <f t="shared" si="5"/>
        <v>6</v>
      </c>
      <c r="M75" t="str">
        <f ca="1">VLOOKUP(L75,Tabelle1!$B$4:$S$53,15,FALSE)</f>
        <v xml:space="preserve">A = 1/2 c·h </v>
      </c>
    </row>
    <row r="76" spans="1:13" x14ac:dyDescent="0.25">
      <c r="A76" s="5">
        <f t="shared" si="4"/>
        <v>5</v>
      </c>
      <c r="B76" t="str">
        <f ca="1">VLOOKUP(A76,Tabelle1!$B$4:$S$53,16,FALSE)</f>
        <v xml:space="preserve"> =&gt; h = 2A : c = 2 · 24,18 : 9,96 = 4,85</v>
      </c>
      <c r="L76" s="5">
        <f t="shared" si="5"/>
        <v>6</v>
      </c>
      <c r="M76" t="str">
        <f ca="1">VLOOKUP(L76,Tabelle1!$B$4:$S$53,16,FALSE)</f>
        <v xml:space="preserve"> =&gt; h = 2A : c = 2 · 29,76 : 11,29 = 5,27</v>
      </c>
    </row>
    <row r="78" spans="1:13" x14ac:dyDescent="0.25">
      <c r="A78" s="3" t="s">
        <v>17</v>
      </c>
      <c r="B78" s="3"/>
      <c r="C78" s="3"/>
      <c r="K78" s="2"/>
      <c r="L78" s="9" t="s">
        <v>18</v>
      </c>
      <c r="M78" s="9"/>
    </row>
    <row r="79" spans="1:13" x14ac:dyDescent="0.25">
      <c r="A79" s="5">
        <f>A71+2</f>
        <v>7</v>
      </c>
      <c r="B79" t="str">
        <f ca="1">VLOOKUP(A79,Tabelle1!$B$4:$S$53,11,FALSE)</f>
        <v>c² = a² + b² = 6² + 8² = 36 + 64 = 100</v>
      </c>
      <c r="L79" s="5">
        <f>L71+2</f>
        <v>8</v>
      </c>
      <c r="M79" t="str">
        <f ca="1">VLOOKUP(L79,Tabelle1!$B$4:$S$53,11,FALSE)</f>
        <v>A = 1/2 a·b =&gt; b = 2 · A : a = 2 · 6,4 : 2</v>
      </c>
    </row>
    <row r="80" spans="1:13" x14ac:dyDescent="0.25">
      <c r="A80" s="5">
        <f>A79</f>
        <v>7</v>
      </c>
      <c r="B80" t="str">
        <f ca="1">VLOOKUP(A80,Tabelle1!$B$4:$S$53,12,FALSE)</f>
        <v>=&gt; c = 10</v>
      </c>
      <c r="L80" s="5">
        <f>L79</f>
        <v>8</v>
      </c>
      <c r="M80" t="str">
        <f ca="1">VLOOKUP(L80,Tabelle1!$B$4:$S$53,12,FALSE)</f>
        <v>=&gt; b = 6,4</v>
      </c>
    </row>
    <row r="81" spans="1:13" x14ac:dyDescent="0.25">
      <c r="A81" s="5">
        <f t="shared" ref="A81:A84" si="6">A80</f>
        <v>7</v>
      </c>
      <c r="B81" t="str">
        <f ca="1">VLOOKUP(A81,Tabelle1!$B$4:$S$53,13,FALSE)</f>
        <v xml:space="preserve">A = 1/2 a·b </v>
      </c>
      <c r="L81" s="5">
        <f t="shared" ref="L81:L84" si="7">L80</f>
        <v>8</v>
      </c>
      <c r="M81" t="str">
        <f ca="1">VLOOKUP(L81,Tabelle1!$B$4:$S$53,13,FALSE)</f>
        <v>c² = a² + b² = 2² + 6,4² = 4 + 40,96 = 44,96</v>
      </c>
    </row>
    <row r="82" spans="1:13" x14ac:dyDescent="0.25">
      <c r="A82" s="5">
        <f t="shared" si="6"/>
        <v>7</v>
      </c>
      <c r="B82" t="str">
        <f ca="1">VLOOKUP(A82,Tabelle1!$B$4:$S$53,14,FALSE)</f>
        <v>=&gt; A = 1/2 · a · b = 1/2 · 6 · 8 = 24</v>
      </c>
      <c r="L82" s="5">
        <f t="shared" si="7"/>
        <v>8</v>
      </c>
      <c r="M82" t="str">
        <f ca="1">VLOOKUP(L82,Tabelle1!$B$4:$S$53,14,FALSE)</f>
        <v>=&gt; c = 6,71</v>
      </c>
    </row>
    <row r="83" spans="1:13" x14ac:dyDescent="0.25">
      <c r="A83" s="5">
        <f t="shared" si="6"/>
        <v>7</v>
      </c>
      <c r="B83" t="str">
        <f ca="1">VLOOKUP(A83,Tabelle1!$B$4:$S$53,15,FALSE)</f>
        <v xml:space="preserve">A = 1/2 c·h </v>
      </c>
      <c r="L83" s="5">
        <f t="shared" si="7"/>
        <v>8</v>
      </c>
      <c r="M83" t="str">
        <f ca="1">VLOOKUP(L83,Tabelle1!$B$4:$S$53,15,FALSE)</f>
        <v xml:space="preserve">A = 1/2 c·h </v>
      </c>
    </row>
    <row r="84" spans="1:13" x14ac:dyDescent="0.25">
      <c r="A84" s="5">
        <f t="shared" si="6"/>
        <v>7</v>
      </c>
      <c r="B84" t="str">
        <f ca="1">VLOOKUP(A84,Tabelle1!$B$4:$S$53,16,FALSE)</f>
        <v xml:space="preserve"> =&gt; h = 2A : c = 2 · 24 : 10 = 4,8</v>
      </c>
      <c r="L84" s="5">
        <f t="shared" si="7"/>
        <v>8</v>
      </c>
      <c r="M84" t="str">
        <f ca="1">VLOOKUP(L84,Tabelle1!$B$4:$S$53,16,FALSE)</f>
        <v xml:space="preserve"> =&gt; h = 2A : c = 2 · 6,4 : 6,71 = 1,91</v>
      </c>
    </row>
    <row r="86" spans="1:13" x14ac:dyDescent="0.25">
      <c r="A86" s="3" t="s">
        <v>25</v>
      </c>
      <c r="B86" s="3"/>
      <c r="C86" s="3"/>
      <c r="K86" s="2"/>
      <c r="L86" s="9" t="s">
        <v>26</v>
      </c>
      <c r="M86" s="9"/>
    </row>
    <row r="87" spans="1:13" x14ac:dyDescent="0.25">
      <c r="A87" s="5">
        <f>A79+2</f>
        <v>9</v>
      </c>
      <c r="B87" t="str">
        <f ca="1">VLOOKUP(A87,Tabelle1!$B$4:$S$53,11,FALSE)</f>
        <v>A = 1/2 a·b =&gt; b = 2 · A : a = 2 · 13,005 : 5,1</v>
      </c>
      <c r="L87" s="5">
        <f>L79+2</f>
        <v>10</v>
      </c>
      <c r="M87" t="str">
        <f ca="1">VLOOKUP(L87,Tabelle1!$B$4:$S$53,11,FALSE)</f>
        <v>c² = a² + b² = 5,3² + 7,4² = 28,09 + 54,76 = 82,85</v>
      </c>
    </row>
    <row r="88" spans="1:13" x14ac:dyDescent="0.25">
      <c r="A88" s="5">
        <f>A87</f>
        <v>9</v>
      </c>
      <c r="B88" t="str">
        <f ca="1">VLOOKUP(A88,Tabelle1!$B$4:$S$53,12,FALSE)</f>
        <v>=&gt; b = 5,1</v>
      </c>
      <c r="L88" s="5">
        <f>L87</f>
        <v>10</v>
      </c>
      <c r="M88" t="str">
        <f ca="1">VLOOKUP(L88,Tabelle1!$B$4:$S$53,12,FALSE)</f>
        <v>=&gt; c = 9,1</v>
      </c>
    </row>
    <row r="89" spans="1:13" x14ac:dyDescent="0.25">
      <c r="A89" s="5">
        <f t="shared" ref="A89:A92" si="8">A88</f>
        <v>9</v>
      </c>
      <c r="B89" t="str">
        <f ca="1">VLOOKUP(A89,Tabelle1!$B$4:$S$53,13,FALSE)</f>
        <v>c² = a² + b² = 5,1² + 5,1² = 26,01 + 26,01 = 52,02</v>
      </c>
      <c r="L89" s="5">
        <f t="shared" ref="L89:L92" si="9">L88</f>
        <v>10</v>
      </c>
      <c r="M89" t="str">
        <f ca="1">VLOOKUP(L89,Tabelle1!$B$4:$S$53,13,FALSE)</f>
        <v xml:space="preserve">A = 1/2 a·b </v>
      </c>
    </row>
    <row r="90" spans="1:13" x14ac:dyDescent="0.25">
      <c r="A90" s="5">
        <f t="shared" si="8"/>
        <v>9</v>
      </c>
      <c r="B90" t="str">
        <f ca="1">VLOOKUP(A90,Tabelle1!$B$4:$S$53,14,FALSE)</f>
        <v>=&gt; c = 7,21</v>
      </c>
      <c r="L90" s="5">
        <f t="shared" si="9"/>
        <v>10</v>
      </c>
      <c r="M90" t="str">
        <f ca="1">VLOOKUP(L90,Tabelle1!$B$4:$S$53,14,FALSE)</f>
        <v>=&gt; A = 1/2 · a · b = 1/2 · 5,3 · 7,4 = 19,61</v>
      </c>
    </row>
    <row r="91" spans="1:13" x14ac:dyDescent="0.25">
      <c r="A91" s="5">
        <f t="shared" si="8"/>
        <v>9</v>
      </c>
      <c r="B91" t="str">
        <f ca="1">VLOOKUP(A91,Tabelle1!$B$4:$S$53,15,FALSE)</f>
        <v xml:space="preserve">A = 1/2 c·h </v>
      </c>
      <c r="L91" s="5">
        <f t="shared" si="9"/>
        <v>10</v>
      </c>
      <c r="M91" t="str">
        <f ca="1">VLOOKUP(L91,Tabelle1!$B$4:$S$53,15,FALSE)</f>
        <v xml:space="preserve">A = 1/2 c·h </v>
      </c>
    </row>
    <row r="92" spans="1:13" x14ac:dyDescent="0.25">
      <c r="A92" s="5">
        <f t="shared" si="8"/>
        <v>9</v>
      </c>
      <c r="B92" t="str">
        <f ca="1">VLOOKUP(A92,Tabelle1!$B$4:$S$53,16,FALSE)</f>
        <v xml:space="preserve"> =&gt; h = 2A : c = 2 · 13,005 : 7,21 = 3,61</v>
      </c>
      <c r="L92" s="5">
        <f t="shared" si="9"/>
        <v>10</v>
      </c>
      <c r="M92" t="str">
        <f ca="1">VLOOKUP(L92,Tabelle1!$B$4:$S$53,16,FALSE)</f>
        <v xml:space="preserve"> =&gt; h = 2A : c = 2 · 19,61 : 9,1 = 4,31</v>
      </c>
    </row>
    <row r="93" spans="1:13" x14ac:dyDescent="0.25">
      <c r="A93" s="5"/>
      <c r="L93" s="5"/>
    </row>
    <row r="94" spans="1:13" x14ac:dyDescent="0.25">
      <c r="A94" s="3" t="s">
        <v>27</v>
      </c>
      <c r="B94" s="3"/>
      <c r="C94" s="3"/>
      <c r="K94" s="2"/>
      <c r="L94" s="9" t="s">
        <v>28</v>
      </c>
      <c r="M94" s="9"/>
    </row>
    <row r="95" spans="1:13" x14ac:dyDescent="0.25">
      <c r="A95" s="5">
        <f>A87+2</f>
        <v>11</v>
      </c>
      <c r="B95" t="str">
        <f ca="1">VLOOKUP(A95,Tabelle1!$B$4:$S$53,11,FALSE)</f>
        <v>b² = c² - a² = 2,55² - 1,9² = 6,5 - 3,61 = 2,89</v>
      </c>
      <c r="L95" s="5">
        <f>L87+2</f>
        <v>12</v>
      </c>
      <c r="M95" t="str">
        <f ca="1">VLOOKUP(L95,Tabelle1!$B$4:$S$53,11,FALSE)</f>
        <v>c² = a² + b² = 1,8² + 5,6² = 3,24 + 31,36 = 34,6</v>
      </c>
    </row>
    <row r="96" spans="1:13" x14ac:dyDescent="0.25">
      <c r="A96" s="5">
        <f>A95</f>
        <v>11</v>
      </c>
      <c r="B96" t="str">
        <f ca="1">VLOOKUP(A96,Tabelle1!$B$4:$S$53,12,FALSE)</f>
        <v>=&gt; b = 1,7</v>
      </c>
      <c r="L96" s="5">
        <f>L95</f>
        <v>12</v>
      </c>
      <c r="M96" t="str">
        <f ca="1">VLOOKUP(L96,Tabelle1!$B$4:$S$53,12,FALSE)</f>
        <v>=&gt; c = 5,88</v>
      </c>
    </row>
    <row r="97" spans="1:13" x14ac:dyDescent="0.25">
      <c r="A97" s="5">
        <f t="shared" ref="A97:A100" si="10">A96</f>
        <v>11</v>
      </c>
      <c r="B97" t="str">
        <f ca="1">VLOOKUP(A97,Tabelle1!$B$4:$S$53,13,FALSE)</f>
        <v xml:space="preserve">A = 1/2 a·b </v>
      </c>
      <c r="L97" s="5">
        <f t="shared" ref="L97:L100" si="11">L96</f>
        <v>12</v>
      </c>
      <c r="M97" t="str">
        <f ca="1">VLOOKUP(L97,Tabelle1!$B$4:$S$53,13,FALSE)</f>
        <v xml:space="preserve">A = 1/2 a·b </v>
      </c>
    </row>
    <row r="98" spans="1:13" x14ac:dyDescent="0.25">
      <c r="A98" s="5">
        <f t="shared" si="10"/>
        <v>11</v>
      </c>
      <c r="B98" t="str">
        <f ca="1">VLOOKUP(A98,Tabelle1!$B$4:$S$53,14,FALSE)</f>
        <v>=&gt; A = 1/2 · a · b = 1/2 · 1,9 · 1,7 = 1,615</v>
      </c>
      <c r="L98" s="5">
        <f t="shared" si="11"/>
        <v>12</v>
      </c>
      <c r="M98" t="str">
        <f ca="1">VLOOKUP(L98,Tabelle1!$B$4:$S$53,14,FALSE)</f>
        <v>=&gt; A = 1/2 · a · b = 1/2 · 1,8 · 5,6 = 5,04</v>
      </c>
    </row>
    <row r="99" spans="1:13" x14ac:dyDescent="0.25">
      <c r="A99" s="5">
        <f t="shared" si="10"/>
        <v>11</v>
      </c>
      <c r="B99" t="str">
        <f ca="1">VLOOKUP(A99,Tabelle1!$B$4:$S$53,15,FALSE)</f>
        <v xml:space="preserve">A = 1/2 c·h </v>
      </c>
      <c r="L99" s="5">
        <f t="shared" si="11"/>
        <v>12</v>
      </c>
      <c r="M99" t="str">
        <f ca="1">VLOOKUP(L99,Tabelle1!$B$4:$S$53,15,FALSE)</f>
        <v xml:space="preserve">A = 1/2 c·h </v>
      </c>
    </row>
    <row r="100" spans="1:13" x14ac:dyDescent="0.25">
      <c r="A100" s="5">
        <f t="shared" si="10"/>
        <v>11</v>
      </c>
      <c r="B100" t="str">
        <f ca="1">VLOOKUP(A100,Tabelle1!$B$4:$S$53,16,FALSE)</f>
        <v xml:space="preserve"> =&gt; h = 2A : c = 2 · 1,615 : 2,55 = 1,27</v>
      </c>
      <c r="L100" s="5">
        <f t="shared" si="11"/>
        <v>12</v>
      </c>
      <c r="M100" t="str">
        <f ca="1">VLOOKUP(L100,Tabelle1!$B$4:$S$53,16,FALSE)</f>
        <v xml:space="preserve"> =&gt; h = 2A : c = 2 · 5,04 : 5,88 = 1,71</v>
      </c>
    </row>
    <row r="101" spans="1:13" x14ac:dyDescent="0.25">
      <c r="A101" s="5"/>
      <c r="L101" s="5"/>
    </row>
    <row r="102" spans="1:13" x14ac:dyDescent="0.25">
      <c r="A102" s="3" t="s">
        <v>29</v>
      </c>
      <c r="B102" s="3"/>
      <c r="C102" s="3"/>
      <c r="K102" s="2"/>
      <c r="L102" s="9" t="s">
        <v>30</v>
      </c>
      <c r="M102" s="9"/>
    </row>
    <row r="103" spans="1:13" x14ac:dyDescent="0.25">
      <c r="A103" s="5">
        <f>A95+2</f>
        <v>13</v>
      </c>
      <c r="B103" t="str">
        <f ca="1">VLOOKUP(A103,Tabelle1!$B$4:$S$53,11,FALSE)</f>
        <v>c² = a² + b² = 3² + 4² = 9 + 16 = 25</v>
      </c>
      <c r="L103" s="5">
        <f>L95+2</f>
        <v>14</v>
      </c>
      <c r="M103" t="str">
        <f ca="1">VLOOKUP(L103,Tabelle1!$B$4:$S$53,11,FALSE)</f>
        <v>A = 1/2 a·b =&gt; b = 2 · A : a = 2 · 14,835 : 6,9</v>
      </c>
    </row>
    <row r="104" spans="1:13" x14ac:dyDescent="0.25">
      <c r="A104" s="5">
        <f>A103</f>
        <v>13</v>
      </c>
      <c r="B104" t="str">
        <f ca="1">VLOOKUP(A104,Tabelle1!$B$4:$S$53,12,FALSE)</f>
        <v>=&gt; c = 5</v>
      </c>
      <c r="L104" s="5">
        <f>L103</f>
        <v>14</v>
      </c>
      <c r="M104" t="str">
        <f ca="1">VLOOKUP(L104,Tabelle1!$B$4:$S$53,12,FALSE)</f>
        <v>=&gt; b = 4,3</v>
      </c>
    </row>
    <row r="105" spans="1:13" x14ac:dyDescent="0.25">
      <c r="A105" s="5">
        <f t="shared" ref="A105:A108" si="12">A104</f>
        <v>13</v>
      </c>
      <c r="B105" t="str">
        <f ca="1">VLOOKUP(A105,Tabelle1!$B$4:$S$53,13,FALSE)</f>
        <v xml:space="preserve">A = 1/2 a·b </v>
      </c>
      <c r="L105" s="5">
        <f t="shared" ref="L105:L108" si="13">L104</f>
        <v>14</v>
      </c>
      <c r="M105" t="str">
        <f ca="1">VLOOKUP(L105,Tabelle1!$B$4:$S$53,13,FALSE)</f>
        <v>c² = a² + b² = 6,9² + 4,3² = 47,61 + 18,49 = 66,1</v>
      </c>
    </row>
    <row r="106" spans="1:13" x14ac:dyDescent="0.25">
      <c r="A106" s="5">
        <f t="shared" si="12"/>
        <v>13</v>
      </c>
      <c r="B106" t="str">
        <f ca="1">VLOOKUP(A106,Tabelle1!$B$4:$S$53,14,FALSE)</f>
        <v>=&gt; A = 1/2 · a · b = 1/2 · 3 · 4 = 6</v>
      </c>
      <c r="L106" s="5">
        <f t="shared" si="13"/>
        <v>14</v>
      </c>
      <c r="M106" t="str">
        <f ca="1">VLOOKUP(L106,Tabelle1!$B$4:$S$53,14,FALSE)</f>
        <v>=&gt; c = 8,13</v>
      </c>
    </row>
    <row r="107" spans="1:13" x14ac:dyDescent="0.25">
      <c r="A107" s="5">
        <f t="shared" si="12"/>
        <v>13</v>
      </c>
      <c r="B107" t="str">
        <f ca="1">VLOOKUP(A107,Tabelle1!$B$4:$S$53,15,FALSE)</f>
        <v xml:space="preserve">A = 1/2 c·h </v>
      </c>
      <c r="L107" s="5">
        <f t="shared" si="13"/>
        <v>14</v>
      </c>
      <c r="M107" t="str">
        <f ca="1">VLOOKUP(L107,Tabelle1!$B$4:$S$53,15,FALSE)</f>
        <v xml:space="preserve">A = 1/2 c·h </v>
      </c>
    </row>
    <row r="108" spans="1:13" x14ac:dyDescent="0.25">
      <c r="A108" s="5">
        <f t="shared" si="12"/>
        <v>13</v>
      </c>
      <c r="B108" t="str">
        <f ca="1">VLOOKUP(A108,Tabelle1!$B$4:$S$53,16,FALSE)</f>
        <v xml:space="preserve"> =&gt; h = 2A : c = 2 · 6 : 5 = 2,4</v>
      </c>
      <c r="L108" s="5">
        <f t="shared" si="13"/>
        <v>14</v>
      </c>
      <c r="M108" t="str">
        <f ca="1">VLOOKUP(L108,Tabelle1!$B$4:$S$53,16,FALSE)</f>
        <v xml:space="preserve"> =&gt; h = 2A : c = 2 · 14,835 : 8,13 = 3,65</v>
      </c>
    </row>
    <row r="109" spans="1:13" x14ac:dyDescent="0.25">
      <c r="A109" s="5"/>
      <c r="L109" s="5"/>
    </row>
    <row r="110" spans="1:13" x14ac:dyDescent="0.25">
      <c r="A110" s="3" t="s">
        <v>31</v>
      </c>
      <c r="B110" s="3"/>
      <c r="C110" s="3"/>
      <c r="K110" s="2"/>
      <c r="L110" s="9" t="s">
        <v>32</v>
      </c>
      <c r="M110" s="9"/>
    </row>
    <row r="111" spans="1:13" x14ac:dyDescent="0.25">
      <c r="A111" s="5">
        <f>A103+2</f>
        <v>15</v>
      </c>
      <c r="B111" t="str">
        <f ca="1">VLOOKUP(A111,Tabelle1!$B$4:$S$53,11,FALSE)</f>
        <v>A = 1/2 a·b =&gt; b = 2 · A : a = 2 · 54 : 9</v>
      </c>
      <c r="L111" s="5">
        <f>L103+2</f>
        <v>16</v>
      </c>
      <c r="M111" t="str">
        <f ca="1">VLOOKUP(L111,Tabelle1!$B$4:$S$53,11,FALSE)</f>
        <v>A = 1/2 a·b =&gt; b = 2 · A : a = 2 · 17,625 : 7,5</v>
      </c>
    </row>
    <row r="112" spans="1:13" x14ac:dyDescent="0.25">
      <c r="A112" s="5">
        <f>A111</f>
        <v>15</v>
      </c>
      <c r="B112" t="str">
        <f ca="1">VLOOKUP(A112,Tabelle1!$B$4:$S$53,12,FALSE)</f>
        <v>=&gt; b = 12</v>
      </c>
      <c r="L112" s="5">
        <f>L111</f>
        <v>16</v>
      </c>
      <c r="M112" t="str">
        <f ca="1">VLOOKUP(L112,Tabelle1!$B$4:$S$53,12,FALSE)</f>
        <v>=&gt; b = 4,7</v>
      </c>
    </row>
    <row r="113" spans="1:13" x14ac:dyDescent="0.25">
      <c r="A113" s="5">
        <f t="shared" ref="A113:A116" si="14">A112</f>
        <v>15</v>
      </c>
      <c r="B113" t="str">
        <f ca="1">VLOOKUP(A113,Tabelle1!$B$4:$S$53,13,FALSE)</f>
        <v>c² = a² + b² = 9² + 12² = 81 + 144 = 225</v>
      </c>
      <c r="L113" s="5">
        <f t="shared" ref="L113:L116" si="15">L112</f>
        <v>16</v>
      </c>
      <c r="M113" t="str">
        <f ca="1">VLOOKUP(L113,Tabelle1!$B$4:$S$53,13,FALSE)</f>
        <v>c² = a² + b² = 7,5² + 4,7² = 56,25 + 22,09 = 78,34</v>
      </c>
    </row>
    <row r="114" spans="1:13" x14ac:dyDescent="0.25">
      <c r="A114" s="5">
        <f t="shared" si="14"/>
        <v>15</v>
      </c>
      <c r="B114" t="str">
        <f ca="1">VLOOKUP(A114,Tabelle1!$B$4:$S$53,14,FALSE)</f>
        <v>=&gt; c = 15</v>
      </c>
      <c r="L114" s="5">
        <f t="shared" si="15"/>
        <v>16</v>
      </c>
      <c r="M114" t="str">
        <f ca="1">VLOOKUP(L114,Tabelle1!$B$4:$S$53,14,FALSE)</f>
        <v>=&gt; c = 8,85</v>
      </c>
    </row>
    <row r="115" spans="1:13" x14ac:dyDescent="0.25">
      <c r="A115" s="5">
        <f t="shared" si="14"/>
        <v>15</v>
      </c>
      <c r="B115" t="str">
        <f ca="1">VLOOKUP(A115,Tabelle1!$B$4:$S$53,15,FALSE)</f>
        <v xml:space="preserve">A = 1/2 c·h </v>
      </c>
      <c r="L115" s="5">
        <f t="shared" si="15"/>
        <v>16</v>
      </c>
      <c r="M115" t="str">
        <f ca="1">VLOOKUP(L115,Tabelle1!$B$4:$S$53,15,FALSE)</f>
        <v xml:space="preserve">A = 1/2 c·h </v>
      </c>
    </row>
    <row r="116" spans="1:13" x14ac:dyDescent="0.25">
      <c r="A116" s="5">
        <f t="shared" si="14"/>
        <v>15</v>
      </c>
      <c r="B116" t="str">
        <f ca="1">VLOOKUP(A116,Tabelle1!$B$4:$S$53,16,FALSE)</f>
        <v xml:space="preserve"> =&gt; h = 2A : c = 2 · 54 : 15 = 7,2</v>
      </c>
      <c r="L116" s="5">
        <f t="shared" si="15"/>
        <v>16</v>
      </c>
      <c r="M116" t="str">
        <f ca="1">VLOOKUP(L116,Tabelle1!$B$4:$S$53,16,FALSE)</f>
        <v xml:space="preserve"> =&gt; h = 2A : c = 2 · 17,625 : 8,85 = 3,98</v>
      </c>
    </row>
  </sheetData>
  <mergeCells count="4">
    <mergeCell ref="Y8:Z8"/>
    <mergeCell ref="Y9:Z9"/>
    <mergeCell ref="A53:W53"/>
    <mergeCell ref="A1:W1"/>
  </mergeCells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53"/>
  <sheetViews>
    <sheetView zoomScale="115" zoomScaleNormal="115" workbookViewId="0">
      <pane ySplit="3" topLeftCell="A32" activePane="bottomLeft" state="frozen"/>
      <selection pane="bottomLeft" activeCell="C52" sqref="C43:C52"/>
    </sheetView>
  </sheetViews>
  <sheetFormatPr baseColWidth="10" defaultRowHeight="13.2" x14ac:dyDescent="0.25"/>
  <cols>
    <col min="10" max="10" width="16" customWidth="1"/>
    <col min="11" max="11" width="7.88671875" customWidth="1"/>
    <col min="12" max="12" width="54.109375" customWidth="1"/>
    <col min="13" max="13" width="19.109375" customWidth="1"/>
    <col min="14" max="14" width="46.5546875" customWidth="1"/>
    <col min="15" max="15" width="35.44140625" bestFit="1" customWidth="1"/>
    <col min="16" max="16" width="35.44140625" customWidth="1"/>
    <col min="17" max="17" width="31.5546875" bestFit="1" customWidth="1"/>
    <col min="18" max="18" width="30.88671875" bestFit="1" customWidth="1"/>
    <col min="19" max="19" width="28.44140625" bestFit="1" customWidth="1"/>
  </cols>
  <sheetData>
    <row r="3" spans="2:17" x14ac:dyDescent="0.25">
      <c r="D3" s="3" t="s">
        <v>5</v>
      </c>
      <c r="E3" s="3" t="s">
        <v>6</v>
      </c>
      <c r="F3" s="3" t="s">
        <v>7</v>
      </c>
      <c r="G3" s="3" t="s">
        <v>13</v>
      </c>
      <c r="H3" s="3" t="s">
        <v>8</v>
      </c>
      <c r="I3" s="3" t="s">
        <v>9</v>
      </c>
      <c r="J3" s="3"/>
      <c r="K3" s="3"/>
      <c r="L3" s="3" t="s">
        <v>7</v>
      </c>
    </row>
    <row r="4" spans="2:17" x14ac:dyDescent="0.25">
      <c r="B4">
        <f t="shared" ref="B4:B20" ca="1" si="0">RANK(C4,$C$4:$C$53)</f>
        <v>13</v>
      </c>
      <c r="C4" s="11">
        <f ca="1">RAND()</f>
        <v>0.79312554743791541</v>
      </c>
      <c r="D4" s="8">
        <v>3</v>
      </c>
      <c r="E4" s="8">
        <v>4</v>
      </c>
      <c r="F4">
        <v>5</v>
      </c>
      <c r="G4">
        <f>D4*E4/2</f>
        <v>6</v>
      </c>
      <c r="I4">
        <f>G4*2/F4</f>
        <v>2.4</v>
      </c>
      <c r="J4" t="str">
        <f>"a = "&amp;D4&amp;", b = "&amp;E4</f>
        <v>a = 3, b = 4</v>
      </c>
      <c r="K4" s="3" t="s">
        <v>14</v>
      </c>
      <c r="L4" t="str">
        <f>"c² = a² + b² = "&amp;D4&amp;"² + "&amp;E4&amp;"² = "&amp;D4^2&amp;" + "&amp;E4^2&amp;" = "&amp;D4^2+E4^2</f>
        <v>c² = a² + b² = 3² + 4² = 9 + 16 = 25</v>
      </c>
      <c r="M4" s="3" t="str">
        <f>"=&gt; c = "&amp;F4</f>
        <v>=&gt; c = 5</v>
      </c>
      <c r="N4" t="str">
        <f>"A = 1/2 a·b "</f>
        <v xml:space="preserve">A = 1/2 a·b </v>
      </c>
      <c r="O4" t="str">
        <f>"=&gt; A = 1/2 · a · b = 1/2 · "&amp;D4&amp;" · "&amp;E4&amp;" = "&amp;G4</f>
        <v>=&gt; A = 1/2 · a · b = 1/2 · 3 · 4 = 6</v>
      </c>
      <c r="P4" t="str">
        <f>"A = 1/2 c·h "</f>
        <v xml:space="preserve">A = 1/2 c·h </v>
      </c>
      <c r="Q4" t="str">
        <f>" =&gt; h = 2A : c = 2 · "&amp;G4&amp;" : "&amp;F4&amp;" = "&amp;I4</f>
        <v xml:space="preserve"> =&gt; h = 2A : c = 2 · 6 : 5 = 2,4</v>
      </c>
    </row>
    <row r="5" spans="2:17" x14ac:dyDescent="0.25">
      <c r="B5">
        <f t="shared" ca="1" si="0"/>
        <v>42</v>
      </c>
      <c r="C5" s="11">
        <f t="shared" ref="C5:C53" ca="1" si="1">RAND()</f>
        <v>0.1626309805714149</v>
      </c>
      <c r="D5" s="8">
        <v>7</v>
      </c>
      <c r="E5" s="8">
        <v>24</v>
      </c>
      <c r="F5">
        <v>25</v>
      </c>
      <c r="G5">
        <f t="shared" ref="G5:G18" si="2">D5*E5/2</f>
        <v>84</v>
      </c>
      <c r="I5">
        <f t="shared" ref="I5:I18" si="3">G5*2/F5</f>
        <v>6.72</v>
      </c>
      <c r="J5" t="str">
        <f>"a = "&amp;D5&amp;", b = "&amp;E5</f>
        <v>a = 7, b = 24</v>
      </c>
      <c r="K5" s="3" t="s">
        <v>14</v>
      </c>
      <c r="L5" t="str">
        <f>"c² = a² + b² = "&amp;D5&amp;"² + "&amp;E5&amp;"² = "&amp;D5^2&amp;" + "&amp;E5^2&amp;" = "&amp;D5^2+E5^2</f>
        <v>c² = a² + b² = 7² + 24² = 49 + 576 = 625</v>
      </c>
      <c r="M5" s="3" t="str">
        <f>"=&gt; c = "&amp;F5</f>
        <v>=&gt; c = 25</v>
      </c>
      <c r="N5" t="str">
        <f t="shared" ref="N5:N53" si="4">"A = 1/2 a·b "</f>
        <v xml:space="preserve">A = 1/2 a·b </v>
      </c>
      <c r="O5" t="str">
        <f t="shared" ref="O5:O18" si="5">"=&gt; A = 1/2 · a · b = 1/2 · "&amp;D5&amp;" · "&amp;E5&amp;" = "&amp;G5</f>
        <v>=&gt; A = 1/2 · a · b = 1/2 · 7 · 24 = 84</v>
      </c>
      <c r="P5" t="str">
        <f>"A = 1/2 c·h "</f>
        <v xml:space="preserve">A = 1/2 c·h </v>
      </c>
      <c r="Q5" t="str">
        <f t="shared" ref="Q5:Q18" si="6">" =&gt; h = 2A : c = 2 · "&amp;G5&amp;" : "&amp;F5&amp;" = "&amp;I5</f>
        <v xml:space="preserve"> =&gt; h = 2A : c = 2 · 84 : 25 = 6,72</v>
      </c>
    </row>
    <row r="6" spans="2:17" x14ac:dyDescent="0.25">
      <c r="B6">
        <f t="shared" ca="1" si="0"/>
        <v>7</v>
      </c>
      <c r="C6" s="11">
        <f t="shared" ca="1" si="1"/>
        <v>0.86741564391831183</v>
      </c>
      <c r="D6" s="8">
        <v>6</v>
      </c>
      <c r="E6" s="8">
        <v>8</v>
      </c>
      <c r="F6">
        <v>10</v>
      </c>
      <c r="G6">
        <f t="shared" si="2"/>
        <v>24</v>
      </c>
      <c r="I6">
        <f t="shared" si="3"/>
        <v>4.8</v>
      </c>
      <c r="J6" t="str">
        <f>"a = "&amp;D6&amp;", b = "&amp;E6</f>
        <v>a = 6, b = 8</v>
      </c>
      <c r="K6" s="3" t="s">
        <v>14</v>
      </c>
      <c r="L6" t="str">
        <f>"c² = a² + b² = "&amp;D6&amp;"² + "&amp;E6&amp;"² = "&amp;D6^2&amp;" + "&amp;E6^2&amp;" = "&amp;D6^2+E6^2</f>
        <v>c² = a² + b² = 6² + 8² = 36 + 64 = 100</v>
      </c>
      <c r="M6" s="3" t="str">
        <f>"=&gt; c = "&amp;F6</f>
        <v>=&gt; c = 10</v>
      </c>
      <c r="N6" t="str">
        <f t="shared" si="4"/>
        <v xml:space="preserve">A = 1/2 a·b </v>
      </c>
      <c r="O6" t="str">
        <f t="shared" si="5"/>
        <v>=&gt; A = 1/2 · a · b = 1/2 · 6 · 8 = 24</v>
      </c>
      <c r="P6" t="str">
        <f t="shared" ref="P6:P18" si="7">"A = 1/2 c·h "</f>
        <v xml:space="preserve">A = 1/2 c·h </v>
      </c>
      <c r="Q6" t="str">
        <f t="shared" si="6"/>
        <v xml:space="preserve"> =&gt; h = 2A : c = 2 · 24 : 10 = 4,8</v>
      </c>
    </row>
    <row r="7" spans="2:17" x14ac:dyDescent="0.25">
      <c r="B7">
        <f t="shared" ca="1" si="0"/>
        <v>43</v>
      </c>
      <c r="C7" s="11">
        <f t="shared" ca="1" si="1"/>
        <v>0.1502375062623077</v>
      </c>
      <c r="D7" s="8">
        <v>14</v>
      </c>
      <c r="E7" s="8">
        <v>48</v>
      </c>
      <c r="F7">
        <v>50</v>
      </c>
      <c r="G7">
        <f t="shared" si="2"/>
        <v>336</v>
      </c>
      <c r="I7">
        <f t="shared" si="3"/>
        <v>13.44</v>
      </c>
      <c r="J7" t="str">
        <f>"a = "&amp;D7&amp;", b = "&amp;E7</f>
        <v>a = 14, b = 48</v>
      </c>
      <c r="K7" s="3" t="s">
        <v>14</v>
      </c>
      <c r="L7" t="str">
        <f>"c² = a² + b² = "&amp;D7&amp;"² + "&amp;E7&amp;"² = "&amp;D7^2&amp;" + "&amp;E7^2&amp;" = "&amp;D7^2+E7^2</f>
        <v>c² = a² + b² = 14² + 48² = 196 + 2304 = 2500</v>
      </c>
      <c r="M7" s="3" t="str">
        <f>"=&gt; c = "&amp;F7</f>
        <v>=&gt; c = 50</v>
      </c>
      <c r="N7" t="str">
        <f t="shared" si="4"/>
        <v xml:space="preserve">A = 1/2 a·b </v>
      </c>
      <c r="O7" t="str">
        <f t="shared" si="5"/>
        <v>=&gt; A = 1/2 · a · b = 1/2 · 14 · 48 = 336</v>
      </c>
      <c r="P7" t="str">
        <f t="shared" si="7"/>
        <v xml:space="preserve">A = 1/2 c·h </v>
      </c>
      <c r="Q7" t="str">
        <f t="shared" si="6"/>
        <v xml:space="preserve"> =&gt; h = 2A : c = 2 · 336 : 50 = 13,44</v>
      </c>
    </row>
    <row r="8" spans="2:17" x14ac:dyDescent="0.25">
      <c r="B8">
        <f t="shared" ca="1" si="0"/>
        <v>40</v>
      </c>
      <c r="C8" s="11">
        <f t="shared" ca="1" si="1"/>
        <v>0.17654755845190639</v>
      </c>
      <c r="D8" s="8">
        <v>9</v>
      </c>
      <c r="E8" s="8">
        <v>12</v>
      </c>
      <c r="F8">
        <v>15</v>
      </c>
      <c r="G8">
        <f t="shared" si="2"/>
        <v>54</v>
      </c>
      <c r="I8">
        <f t="shared" si="3"/>
        <v>7.2</v>
      </c>
      <c r="J8" t="str">
        <f>"a = "&amp;D8&amp;", b = "&amp;E8</f>
        <v>a = 9, b = 12</v>
      </c>
      <c r="K8" s="3" t="s">
        <v>14</v>
      </c>
      <c r="L8" t="str">
        <f>"c² = a² + b² = "&amp;D8&amp;"² + "&amp;E8&amp;"² = "&amp;D8^2&amp;" + "&amp;E8^2&amp;" = "&amp;D8^2+E8^2</f>
        <v>c² = a² + b² = 9² + 12² = 81 + 144 = 225</v>
      </c>
      <c r="M8" s="3" t="str">
        <f>"=&gt; c = "&amp;F8</f>
        <v>=&gt; c = 15</v>
      </c>
      <c r="N8" t="str">
        <f t="shared" si="4"/>
        <v xml:space="preserve">A = 1/2 a·b </v>
      </c>
      <c r="O8" t="str">
        <f t="shared" si="5"/>
        <v>=&gt; A = 1/2 · a · b = 1/2 · 9 · 12 = 54</v>
      </c>
      <c r="P8" t="str">
        <f t="shared" si="7"/>
        <v xml:space="preserve">A = 1/2 c·h </v>
      </c>
      <c r="Q8" t="str">
        <f t="shared" si="6"/>
        <v xml:space="preserve"> =&gt; h = 2A : c = 2 · 54 : 15 = 7,2</v>
      </c>
    </row>
    <row r="9" spans="2:17" x14ac:dyDescent="0.25">
      <c r="B9">
        <f t="shared" ca="1" si="0"/>
        <v>49</v>
      </c>
      <c r="C9" s="11">
        <f t="shared" ca="1" si="1"/>
        <v>5.4943825648515965E-2</v>
      </c>
      <c r="D9" s="10">
        <v>3</v>
      </c>
      <c r="E9" s="8">
        <v>4</v>
      </c>
      <c r="F9" s="8">
        <v>5</v>
      </c>
      <c r="G9">
        <f t="shared" si="2"/>
        <v>6</v>
      </c>
      <c r="I9">
        <f t="shared" si="3"/>
        <v>2.4</v>
      </c>
      <c r="J9" t="str">
        <f>"b = "&amp;E9&amp;", c = "&amp;F9</f>
        <v>b = 4, c = 5</v>
      </c>
      <c r="K9" s="3" t="s">
        <v>15</v>
      </c>
      <c r="L9" t="str">
        <f>"a² = c² - b² = "&amp;F9&amp;"² - "&amp;E9&amp;"² = "&amp;F9^2&amp;" - "&amp;E9^2&amp;" = "&amp;F9^2-E9^2</f>
        <v>a² = c² - b² = 5² - 4² = 25 - 16 = 9</v>
      </c>
      <c r="M9" s="3" t="str">
        <f>"=&gt; a = "&amp;D9</f>
        <v>=&gt; a = 3</v>
      </c>
      <c r="N9" t="str">
        <f t="shared" si="4"/>
        <v xml:space="preserve">A = 1/2 a·b </v>
      </c>
      <c r="O9" t="str">
        <f t="shared" si="5"/>
        <v>=&gt; A = 1/2 · a · b = 1/2 · 3 · 4 = 6</v>
      </c>
      <c r="P9" t="str">
        <f t="shared" si="7"/>
        <v xml:space="preserve">A = 1/2 c·h </v>
      </c>
      <c r="Q9" t="str">
        <f t="shared" si="6"/>
        <v xml:space="preserve"> =&gt; h = 2A : c = 2 · 6 : 5 = 2,4</v>
      </c>
    </row>
    <row r="10" spans="2:17" x14ac:dyDescent="0.25">
      <c r="B10">
        <f t="shared" ca="1" si="0"/>
        <v>27</v>
      </c>
      <c r="C10" s="11">
        <f t="shared" ca="1" si="1"/>
        <v>0.54379368754281354</v>
      </c>
      <c r="D10" s="10">
        <v>7</v>
      </c>
      <c r="E10" s="8">
        <v>24</v>
      </c>
      <c r="F10" s="8">
        <v>25</v>
      </c>
      <c r="G10">
        <f t="shared" si="2"/>
        <v>84</v>
      </c>
      <c r="I10">
        <f t="shared" si="3"/>
        <v>6.72</v>
      </c>
      <c r="J10" t="str">
        <f>"b = "&amp;E10&amp;", c = "&amp;F10</f>
        <v>b = 24, c = 25</v>
      </c>
      <c r="K10" s="3" t="s">
        <v>15</v>
      </c>
      <c r="L10" t="str">
        <f>"a² = c² - b² = "&amp;F10&amp;"² - "&amp;E10&amp;"² = "&amp;F10^2&amp;" - "&amp;E10^2&amp;" = "&amp;F10^2-E10^2</f>
        <v>a² = c² - b² = 25² - 24² = 625 - 576 = 49</v>
      </c>
      <c r="M10" s="3" t="str">
        <f>"=&gt; a = "&amp;D10</f>
        <v>=&gt; a = 7</v>
      </c>
      <c r="N10" t="str">
        <f t="shared" si="4"/>
        <v xml:space="preserve">A = 1/2 a·b </v>
      </c>
      <c r="O10" t="str">
        <f t="shared" si="5"/>
        <v>=&gt; A = 1/2 · a · b = 1/2 · 7 · 24 = 84</v>
      </c>
      <c r="P10" t="str">
        <f t="shared" si="7"/>
        <v xml:space="preserve">A = 1/2 c·h </v>
      </c>
      <c r="Q10" t="str">
        <f t="shared" si="6"/>
        <v xml:space="preserve"> =&gt; h = 2A : c = 2 · 84 : 25 = 6,72</v>
      </c>
    </row>
    <row r="11" spans="2:17" x14ac:dyDescent="0.25">
      <c r="B11">
        <f t="shared" ca="1" si="0"/>
        <v>2</v>
      </c>
      <c r="C11" s="11">
        <f t="shared" ca="1" si="1"/>
        <v>0.9930258484479737</v>
      </c>
      <c r="D11" s="10">
        <v>6</v>
      </c>
      <c r="E11" s="8">
        <v>8</v>
      </c>
      <c r="F11" s="8">
        <v>10</v>
      </c>
      <c r="G11">
        <f t="shared" si="2"/>
        <v>24</v>
      </c>
      <c r="I11">
        <f t="shared" si="3"/>
        <v>4.8</v>
      </c>
      <c r="J11" t="str">
        <f>"b = "&amp;E11&amp;", c = "&amp;F11</f>
        <v>b = 8, c = 10</v>
      </c>
      <c r="K11" s="3" t="s">
        <v>15</v>
      </c>
      <c r="L11" t="str">
        <f>"a² = c² - b² = "&amp;F11&amp;"² - "&amp;E11&amp;"² = "&amp;F11^2&amp;" - "&amp;E11^2&amp;" = "&amp;F11^2-E11^2</f>
        <v>a² = c² - b² = 10² - 8² = 100 - 64 = 36</v>
      </c>
      <c r="M11" s="3" t="str">
        <f>"=&gt; a = "&amp;D11</f>
        <v>=&gt; a = 6</v>
      </c>
      <c r="N11" t="str">
        <f t="shared" si="4"/>
        <v xml:space="preserve">A = 1/2 a·b </v>
      </c>
      <c r="O11" t="str">
        <f t="shared" si="5"/>
        <v>=&gt; A = 1/2 · a · b = 1/2 · 6 · 8 = 24</v>
      </c>
      <c r="P11" t="str">
        <f t="shared" si="7"/>
        <v xml:space="preserve">A = 1/2 c·h </v>
      </c>
      <c r="Q11" t="str">
        <f t="shared" si="6"/>
        <v xml:space="preserve"> =&gt; h = 2A : c = 2 · 24 : 10 = 4,8</v>
      </c>
    </row>
    <row r="12" spans="2:17" x14ac:dyDescent="0.25">
      <c r="B12">
        <f t="shared" ca="1" si="0"/>
        <v>50</v>
      </c>
      <c r="C12" s="11">
        <f t="shared" ca="1" si="1"/>
        <v>1.8336207520587511E-2</v>
      </c>
      <c r="D12" s="10">
        <v>14</v>
      </c>
      <c r="E12" s="8">
        <v>48</v>
      </c>
      <c r="F12" s="8">
        <v>50</v>
      </c>
      <c r="G12">
        <f t="shared" si="2"/>
        <v>336</v>
      </c>
      <c r="I12">
        <f t="shared" si="3"/>
        <v>13.44</v>
      </c>
      <c r="J12" t="str">
        <f>"b = "&amp;E12&amp;", c = "&amp;F12</f>
        <v>b = 48, c = 50</v>
      </c>
      <c r="K12" s="3" t="s">
        <v>15</v>
      </c>
      <c r="L12" t="str">
        <f>"a² = c² - b² = "&amp;F12&amp;"² - "&amp;E12&amp;"² = "&amp;F12^2&amp;" - "&amp;E12^2&amp;" = "&amp;F12^2-E12^2</f>
        <v>a² = c² - b² = 50² - 48² = 2500 - 2304 = 196</v>
      </c>
      <c r="M12" s="3" t="str">
        <f>"=&gt; a = "&amp;D12</f>
        <v>=&gt; a = 14</v>
      </c>
      <c r="N12" t="str">
        <f t="shared" si="4"/>
        <v xml:space="preserve">A = 1/2 a·b </v>
      </c>
      <c r="O12" t="str">
        <f t="shared" si="5"/>
        <v>=&gt; A = 1/2 · a · b = 1/2 · 14 · 48 = 336</v>
      </c>
      <c r="P12" t="str">
        <f t="shared" si="7"/>
        <v xml:space="preserve">A = 1/2 c·h </v>
      </c>
      <c r="Q12" t="str">
        <f t="shared" si="6"/>
        <v xml:space="preserve"> =&gt; h = 2A : c = 2 · 336 : 50 = 13,44</v>
      </c>
    </row>
    <row r="13" spans="2:17" x14ac:dyDescent="0.25">
      <c r="B13">
        <f t="shared" ca="1" si="0"/>
        <v>39</v>
      </c>
      <c r="C13" s="11">
        <f t="shared" ca="1" si="1"/>
        <v>0.20435502810707806</v>
      </c>
      <c r="D13" s="10">
        <v>9</v>
      </c>
      <c r="E13" s="8">
        <v>12</v>
      </c>
      <c r="F13" s="8">
        <v>15</v>
      </c>
      <c r="G13">
        <f t="shared" si="2"/>
        <v>54</v>
      </c>
      <c r="I13">
        <f t="shared" si="3"/>
        <v>7.2</v>
      </c>
      <c r="J13" t="str">
        <f>"b = "&amp;E13&amp;", c = "&amp;F13</f>
        <v>b = 12, c = 15</v>
      </c>
      <c r="K13" s="3" t="s">
        <v>15</v>
      </c>
      <c r="L13" t="str">
        <f>"a² = c² - b² = "&amp;F13&amp;"² - "&amp;E13&amp;"² = "&amp;F13^2&amp;" - "&amp;E13^2&amp;" = "&amp;F13^2-E13^2</f>
        <v>a² = c² - b² = 15² - 12² = 225 - 144 = 81</v>
      </c>
      <c r="M13" s="3" t="str">
        <f>"=&gt; a = "&amp;D13</f>
        <v>=&gt; a = 9</v>
      </c>
      <c r="N13" t="str">
        <f t="shared" si="4"/>
        <v xml:space="preserve">A = 1/2 a·b </v>
      </c>
      <c r="O13" t="str">
        <f t="shared" si="5"/>
        <v>=&gt; A = 1/2 · a · b = 1/2 · 9 · 12 = 54</v>
      </c>
      <c r="P13" t="str">
        <f t="shared" si="7"/>
        <v xml:space="preserve">A = 1/2 c·h </v>
      </c>
      <c r="Q13" t="str">
        <f t="shared" si="6"/>
        <v xml:space="preserve"> =&gt; h = 2A : c = 2 · 54 : 15 = 7,2</v>
      </c>
    </row>
    <row r="14" spans="2:17" x14ac:dyDescent="0.25">
      <c r="B14">
        <f t="shared" ca="1" si="0"/>
        <v>23</v>
      </c>
      <c r="C14" s="11">
        <f t="shared" ca="1" si="1"/>
        <v>0.63421074254996124</v>
      </c>
      <c r="D14" s="8">
        <v>3</v>
      </c>
      <c r="E14" s="10">
        <v>4</v>
      </c>
      <c r="F14" s="8">
        <v>5</v>
      </c>
      <c r="G14">
        <f t="shared" si="2"/>
        <v>6</v>
      </c>
      <c r="I14">
        <f t="shared" si="3"/>
        <v>2.4</v>
      </c>
      <c r="J14" t="str">
        <f>"a = "&amp;D14&amp;", c = "&amp;F14</f>
        <v>a = 3, c = 5</v>
      </c>
      <c r="K14" s="3" t="s">
        <v>16</v>
      </c>
      <c r="L14" t="str">
        <f>"b² = c² - a² = "&amp;F14&amp;"² - "&amp;D14&amp;"² = "&amp;F14^2&amp;" - "&amp;D14^2&amp;" = "&amp;F14^2-D14^2</f>
        <v>b² = c² - a² = 5² - 3² = 25 - 9 = 16</v>
      </c>
      <c r="M14" s="3" t="str">
        <f t="shared" ref="M14:M23" si="8">"=&gt; b = "&amp;E14</f>
        <v>=&gt; b = 4</v>
      </c>
      <c r="N14" t="str">
        <f t="shared" si="4"/>
        <v xml:space="preserve">A = 1/2 a·b </v>
      </c>
      <c r="O14" t="str">
        <f t="shared" si="5"/>
        <v>=&gt; A = 1/2 · a · b = 1/2 · 3 · 4 = 6</v>
      </c>
      <c r="P14" t="str">
        <f t="shared" si="7"/>
        <v xml:space="preserve">A = 1/2 c·h </v>
      </c>
      <c r="Q14" t="str">
        <f t="shared" si="6"/>
        <v xml:space="preserve"> =&gt; h = 2A : c = 2 · 6 : 5 = 2,4</v>
      </c>
    </row>
    <row r="15" spans="2:17" x14ac:dyDescent="0.25">
      <c r="B15">
        <f t="shared" ca="1" si="0"/>
        <v>26</v>
      </c>
      <c r="C15" s="11">
        <f t="shared" ca="1" si="1"/>
        <v>0.56586322437515735</v>
      </c>
      <c r="D15" s="8">
        <v>7</v>
      </c>
      <c r="E15" s="10">
        <v>24</v>
      </c>
      <c r="F15" s="8">
        <v>25</v>
      </c>
      <c r="G15">
        <f t="shared" si="2"/>
        <v>84</v>
      </c>
      <c r="I15">
        <f t="shared" si="3"/>
        <v>6.72</v>
      </c>
      <c r="J15" t="str">
        <f>"a = "&amp;D15&amp;", c = "&amp;F15</f>
        <v>a = 7, c = 25</v>
      </c>
      <c r="K15" s="3" t="s">
        <v>16</v>
      </c>
      <c r="L15" t="str">
        <f>"b² = c² - a² = "&amp;F15&amp;"² - "&amp;D15&amp;"² = "&amp;F15^2&amp;" - "&amp;D15^2&amp;" = "&amp;F15^2-D15^2</f>
        <v>b² = c² - a² = 25² - 7² = 625 - 49 = 576</v>
      </c>
      <c r="M15" s="3" t="str">
        <f t="shared" si="8"/>
        <v>=&gt; b = 24</v>
      </c>
      <c r="N15" t="str">
        <f t="shared" si="4"/>
        <v xml:space="preserve">A = 1/2 a·b </v>
      </c>
      <c r="O15" t="str">
        <f t="shared" si="5"/>
        <v>=&gt; A = 1/2 · a · b = 1/2 · 7 · 24 = 84</v>
      </c>
      <c r="P15" t="str">
        <f t="shared" si="7"/>
        <v xml:space="preserve">A = 1/2 c·h </v>
      </c>
      <c r="Q15" t="str">
        <f t="shared" si="6"/>
        <v xml:space="preserve"> =&gt; h = 2A : c = 2 · 84 : 25 = 6,72</v>
      </c>
    </row>
    <row r="16" spans="2:17" x14ac:dyDescent="0.25">
      <c r="B16">
        <f t="shared" ca="1" si="0"/>
        <v>35</v>
      </c>
      <c r="C16" s="11">
        <f t="shared" ca="1" si="1"/>
        <v>0.35292336313959749</v>
      </c>
      <c r="D16" s="8">
        <v>6</v>
      </c>
      <c r="E16" s="10">
        <v>8</v>
      </c>
      <c r="F16" s="8">
        <v>10</v>
      </c>
      <c r="G16">
        <f t="shared" si="2"/>
        <v>24</v>
      </c>
      <c r="I16">
        <f t="shared" si="3"/>
        <v>4.8</v>
      </c>
      <c r="J16" t="str">
        <f>"a = "&amp;D16&amp;", c = "&amp;F16</f>
        <v>a = 6, c = 10</v>
      </c>
      <c r="K16" s="3" t="s">
        <v>16</v>
      </c>
      <c r="L16" t="str">
        <f>"b² = c² - a² = "&amp;F16&amp;"² - "&amp;D16&amp;"² = "&amp;F16^2&amp;" - "&amp;D16^2&amp;" = "&amp;F16^2-D16^2</f>
        <v>b² = c² - a² = 10² - 6² = 100 - 36 = 64</v>
      </c>
      <c r="M16" s="3" t="str">
        <f t="shared" si="8"/>
        <v>=&gt; b = 8</v>
      </c>
      <c r="N16" t="str">
        <f t="shared" si="4"/>
        <v xml:space="preserve">A = 1/2 a·b </v>
      </c>
      <c r="O16" t="str">
        <f t="shared" si="5"/>
        <v>=&gt; A = 1/2 · a · b = 1/2 · 6 · 8 = 24</v>
      </c>
      <c r="P16" t="str">
        <f t="shared" si="7"/>
        <v xml:space="preserve">A = 1/2 c·h </v>
      </c>
      <c r="Q16" t="str">
        <f t="shared" si="6"/>
        <v xml:space="preserve"> =&gt; h = 2A : c = 2 · 24 : 10 = 4,8</v>
      </c>
    </row>
    <row r="17" spans="2:17" x14ac:dyDescent="0.25">
      <c r="B17">
        <f t="shared" ca="1" si="0"/>
        <v>31</v>
      </c>
      <c r="C17" s="11">
        <f t="shared" ca="1" si="1"/>
        <v>0.4434188297635433</v>
      </c>
      <c r="D17" s="8">
        <v>9</v>
      </c>
      <c r="E17" s="10">
        <v>12</v>
      </c>
      <c r="F17" s="8">
        <v>15</v>
      </c>
      <c r="G17">
        <f t="shared" si="2"/>
        <v>54</v>
      </c>
      <c r="I17">
        <f t="shared" si="3"/>
        <v>7.2</v>
      </c>
      <c r="J17" t="str">
        <f>"a = "&amp;D17&amp;", c = "&amp;F17</f>
        <v>a = 9, c = 15</v>
      </c>
      <c r="K17" s="3" t="s">
        <v>16</v>
      </c>
      <c r="L17" t="str">
        <f>"b² = c² - a² = "&amp;F17&amp;"² - "&amp;D17&amp;"² = "&amp;F17^2&amp;" - "&amp;D17^2&amp;" = "&amp;F17^2-D17^2</f>
        <v>b² = c² - a² = 15² - 9² = 225 - 81 = 144</v>
      </c>
      <c r="M17" s="3" t="str">
        <f t="shared" si="8"/>
        <v>=&gt; b = 12</v>
      </c>
      <c r="N17" t="str">
        <f t="shared" si="4"/>
        <v xml:space="preserve">A = 1/2 a·b </v>
      </c>
      <c r="O17" t="str">
        <f t="shared" si="5"/>
        <v>=&gt; A = 1/2 · a · b = 1/2 · 9 · 12 = 54</v>
      </c>
      <c r="P17" t="str">
        <f t="shared" si="7"/>
        <v xml:space="preserve">A = 1/2 c·h </v>
      </c>
      <c r="Q17" t="str">
        <f t="shared" si="6"/>
        <v xml:space="preserve"> =&gt; h = 2A : c = 2 · 54 : 15 = 7,2</v>
      </c>
    </row>
    <row r="18" spans="2:17" x14ac:dyDescent="0.25">
      <c r="B18">
        <f t="shared" ca="1" si="0"/>
        <v>18</v>
      </c>
      <c r="C18" s="11">
        <f t="shared" ca="1" si="1"/>
        <v>0.7201168135654441</v>
      </c>
      <c r="D18" s="8">
        <v>21</v>
      </c>
      <c r="E18" s="10">
        <v>72</v>
      </c>
      <c r="F18" s="8">
        <v>75</v>
      </c>
      <c r="G18">
        <f t="shared" si="2"/>
        <v>756</v>
      </c>
      <c r="I18">
        <f t="shared" si="3"/>
        <v>20.16</v>
      </c>
      <c r="J18" t="str">
        <f>"a = "&amp;D18&amp;", c = "&amp;F18</f>
        <v>a = 21, c = 75</v>
      </c>
      <c r="K18" s="3" t="s">
        <v>16</v>
      </c>
      <c r="L18" t="str">
        <f>"b² = c² - a² = "&amp;F18&amp;"² - "&amp;D18&amp;"² = "&amp;F18^2&amp;" - "&amp;D18^2&amp;" = "&amp;F18^2-D18^2</f>
        <v>b² = c² - a² = 75² - 21² = 5625 - 441 = 5184</v>
      </c>
      <c r="M18" s="3" t="str">
        <f t="shared" si="8"/>
        <v>=&gt; b = 72</v>
      </c>
      <c r="N18" t="str">
        <f t="shared" si="4"/>
        <v xml:space="preserve">A = 1/2 a·b </v>
      </c>
      <c r="O18" t="str">
        <f t="shared" si="5"/>
        <v>=&gt; A = 1/2 · a · b = 1/2 · 21 · 72 = 756</v>
      </c>
      <c r="P18" t="str">
        <f t="shared" si="7"/>
        <v xml:space="preserve">A = 1/2 c·h </v>
      </c>
      <c r="Q18" t="str">
        <f t="shared" si="6"/>
        <v xml:space="preserve"> =&gt; h = 2A : c = 2 · 756 : 75 = 20,16</v>
      </c>
    </row>
    <row r="19" spans="2:17" x14ac:dyDescent="0.25">
      <c r="B19">
        <f t="shared" ca="1" si="0"/>
        <v>33</v>
      </c>
      <c r="C19" s="11">
        <f ca="1">RAND()</f>
        <v>0.36435702545383897</v>
      </c>
      <c r="D19" s="8">
        <v>3</v>
      </c>
      <c r="E19">
        <v>4</v>
      </c>
      <c r="F19">
        <v>5</v>
      </c>
      <c r="G19" s="8">
        <f t="shared" ref="G19:G28" si="9">D19*E19/2</f>
        <v>6</v>
      </c>
      <c r="I19">
        <f t="shared" ref="I19:I28" si="10">G19*2/F19</f>
        <v>2.4</v>
      </c>
      <c r="J19" t="str">
        <f>"a = "&amp;D19&amp;", A = "&amp;G19</f>
        <v>a = 3, A = 6</v>
      </c>
      <c r="K19" s="3" t="s">
        <v>19</v>
      </c>
      <c r="L19" t="str">
        <f>"A = 1/2 a·b =&gt; b = 2 · A : a = 2 · "&amp;G19&amp;" : "&amp;D19</f>
        <v>A = 1/2 a·b =&gt; b = 2 · A : a = 2 · 6 : 3</v>
      </c>
      <c r="M19" s="3" t="str">
        <f t="shared" si="8"/>
        <v>=&gt; b = 4</v>
      </c>
      <c r="N19" t="str">
        <f>"c² = a² + b² = "&amp;D19&amp;"² + "&amp;E19&amp;"² = "&amp;D19^2&amp;" + "&amp;E19^2&amp;" = "&amp;D19^2+E19^2</f>
        <v>c² = a² + b² = 3² + 4² = 9 + 16 = 25</v>
      </c>
      <c r="O19" s="3" t="str">
        <f>"=&gt; c = "&amp;F19</f>
        <v>=&gt; c = 5</v>
      </c>
      <c r="P19" t="str">
        <f t="shared" ref="P19:P28" si="11">"A = 1/2 c·h "</f>
        <v xml:space="preserve">A = 1/2 c·h </v>
      </c>
      <c r="Q19" t="str">
        <f>" =&gt; h = 2A : c = 2 · "&amp;G19&amp;" : "&amp;F19&amp;" = "&amp;I19</f>
        <v xml:space="preserve"> =&gt; h = 2A : c = 2 · 6 : 5 = 2,4</v>
      </c>
    </row>
    <row r="20" spans="2:17" x14ac:dyDescent="0.25">
      <c r="B20">
        <f t="shared" ca="1" si="0"/>
        <v>24</v>
      </c>
      <c r="C20" s="11">
        <f t="shared" ca="1" si="1"/>
        <v>0.59141424107618312</v>
      </c>
      <c r="D20" s="8">
        <v>7</v>
      </c>
      <c r="E20">
        <v>24</v>
      </c>
      <c r="F20">
        <v>25</v>
      </c>
      <c r="G20" s="8">
        <f t="shared" si="9"/>
        <v>84</v>
      </c>
      <c r="I20">
        <f t="shared" si="10"/>
        <v>6.72</v>
      </c>
      <c r="J20" t="str">
        <f>"a = "&amp;D20&amp;", A = "&amp;G20</f>
        <v>a = 7, A = 84</v>
      </c>
      <c r="K20" s="3" t="s">
        <v>19</v>
      </c>
      <c r="L20" t="str">
        <f>"A = 1/2 a·b =&gt; b = 2 · A : a = 2 · "&amp;G20&amp;" : "&amp;D20</f>
        <v>A = 1/2 a·b =&gt; b = 2 · A : a = 2 · 84 : 7</v>
      </c>
      <c r="M20" s="3" t="str">
        <f t="shared" si="8"/>
        <v>=&gt; b = 24</v>
      </c>
      <c r="N20" t="str">
        <f>"c² = a² + b² = "&amp;D20&amp;"² + "&amp;E20&amp;"² = "&amp;D20^2&amp;" + "&amp;E20^2&amp;" = "&amp;D20^2+E20^2</f>
        <v>c² = a² + b² = 7² + 24² = 49 + 576 = 625</v>
      </c>
      <c r="O20" s="3" t="str">
        <f>"=&gt; c = "&amp;F20</f>
        <v>=&gt; c = 25</v>
      </c>
      <c r="P20" t="str">
        <f t="shared" si="11"/>
        <v xml:space="preserve">A = 1/2 c·h </v>
      </c>
      <c r="Q20" t="str">
        <f>" =&gt; h = 2A : c = 2 · "&amp;G20&amp;" : "&amp;F20&amp;" = "&amp;I20</f>
        <v xml:space="preserve"> =&gt; h = 2A : c = 2 · 84 : 25 = 6,72</v>
      </c>
    </row>
    <row r="21" spans="2:17" x14ac:dyDescent="0.25">
      <c r="B21">
        <f t="shared" ref="B21:B53" ca="1" si="12">RANK(C21,$C$4:$C$53)</f>
        <v>48</v>
      </c>
      <c r="C21" s="11">
        <f t="shared" ca="1" si="1"/>
        <v>6.9056826669371185E-2</v>
      </c>
      <c r="D21" s="8">
        <v>6</v>
      </c>
      <c r="E21">
        <v>8</v>
      </c>
      <c r="F21">
        <v>10</v>
      </c>
      <c r="G21" s="8">
        <f t="shared" si="9"/>
        <v>24</v>
      </c>
      <c r="I21">
        <f t="shared" si="10"/>
        <v>4.8</v>
      </c>
      <c r="J21" t="str">
        <f>"a = "&amp;D21&amp;", A = "&amp;G21</f>
        <v>a = 6, A = 24</v>
      </c>
      <c r="K21" s="3" t="s">
        <v>19</v>
      </c>
      <c r="L21" t="str">
        <f>"A = 1/2 a·b =&gt; b = 2 · A : a = 2 · "&amp;G21&amp;" : "&amp;D21</f>
        <v>A = 1/2 a·b =&gt; b = 2 · A : a = 2 · 24 : 6</v>
      </c>
      <c r="M21" s="3" t="str">
        <f t="shared" si="8"/>
        <v>=&gt; b = 8</v>
      </c>
      <c r="N21" t="str">
        <f>"c² = a² + b² = "&amp;D21&amp;"² + "&amp;E21&amp;"² = "&amp;D21^2&amp;" + "&amp;E21^2&amp;" = "&amp;D21^2+E21^2</f>
        <v>c² = a² + b² = 6² + 8² = 36 + 64 = 100</v>
      </c>
      <c r="O21" s="3" t="str">
        <f>"=&gt; c = "&amp;F21</f>
        <v>=&gt; c = 10</v>
      </c>
      <c r="P21" t="str">
        <f t="shared" si="11"/>
        <v xml:space="preserve">A = 1/2 c·h </v>
      </c>
      <c r="Q21" t="str">
        <f>" =&gt; h = 2A : c = 2 · "&amp;G21&amp;" : "&amp;F21&amp;" = "&amp;I21</f>
        <v xml:space="preserve"> =&gt; h = 2A : c = 2 · 24 : 10 = 4,8</v>
      </c>
    </row>
    <row r="22" spans="2:17" x14ac:dyDescent="0.25">
      <c r="B22">
        <f t="shared" ca="1" si="12"/>
        <v>15</v>
      </c>
      <c r="C22" s="11">
        <f t="shared" ca="1" si="1"/>
        <v>0.77419274442519326</v>
      </c>
      <c r="D22" s="8">
        <v>9</v>
      </c>
      <c r="E22">
        <v>12</v>
      </c>
      <c r="F22">
        <v>15</v>
      </c>
      <c r="G22" s="8">
        <f t="shared" si="9"/>
        <v>54</v>
      </c>
      <c r="I22">
        <f t="shared" si="10"/>
        <v>7.2</v>
      </c>
      <c r="J22" t="str">
        <f>"a = "&amp;D22&amp;", A = "&amp;G22</f>
        <v>a = 9, A = 54</v>
      </c>
      <c r="K22" s="3" t="s">
        <v>19</v>
      </c>
      <c r="L22" t="str">
        <f>"A = 1/2 a·b =&gt; b = 2 · A : a = 2 · "&amp;G22&amp;" : "&amp;D22</f>
        <v>A = 1/2 a·b =&gt; b = 2 · A : a = 2 · 54 : 9</v>
      </c>
      <c r="M22" s="3" t="str">
        <f t="shared" si="8"/>
        <v>=&gt; b = 12</v>
      </c>
      <c r="N22" t="str">
        <f>"c² = a² + b² = "&amp;D22&amp;"² + "&amp;E22&amp;"² = "&amp;D22^2&amp;" + "&amp;E22^2&amp;" = "&amp;D22^2+E22^2</f>
        <v>c² = a² + b² = 9² + 12² = 81 + 144 = 225</v>
      </c>
      <c r="O22" s="3" t="str">
        <f>"=&gt; c = "&amp;F22</f>
        <v>=&gt; c = 15</v>
      </c>
      <c r="P22" t="str">
        <f t="shared" si="11"/>
        <v xml:space="preserve">A = 1/2 c·h </v>
      </c>
      <c r="Q22" t="str">
        <f>" =&gt; h = 2A : c = 2 · "&amp;G22&amp;" : "&amp;F22&amp;" = "&amp;I22</f>
        <v xml:space="preserve"> =&gt; h = 2A : c = 2 · 54 : 15 = 7,2</v>
      </c>
    </row>
    <row r="23" spans="2:17" x14ac:dyDescent="0.25">
      <c r="B23">
        <f t="shared" ca="1" si="12"/>
        <v>17</v>
      </c>
      <c r="C23" s="11">
        <f t="shared" ca="1" si="1"/>
        <v>0.75942737447480047</v>
      </c>
      <c r="D23" s="8">
        <v>21</v>
      </c>
      <c r="E23">
        <v>72</v>
      </c>
      <c r="F23">
        <v>75</v>
      </c>
      <c r="G23" s="8">
        <f t="shared" si="9"/>
        <v>756</v>
      </c>
      <c r="I23">
        <f t="shared" si="10"/>
        <v>20.16</v>
      </c>
      <c r="J23" t="str">
        <f>"a = "&amp;D23&amp;", A = "&amp;G23</f>
        <v>a = 21, A = 756</v>
      </c>
      <c r="K23" s="3" t="s">
        <v>19</v>
      </c>
      <c r="L23" t="str">
        <f>"A = 1/2 a·b =&gt; b = 2 · A : a = 2 · "&amp;G23&amp;" : "&amp;D23</f>
        <v>A = 1/2 a·b =&gt; b = 2 · A : a = 2 · 756 : 21</v>
      </c>
      <c r="M23" s="3" t="str">
        <f t="shared" si="8"/>
        <v>=&gt; b = 72</v>
      </c>
      <c r="N23" t="str">
        <f>"c² = a² + b² = "&amp;D23&amp;"² + "&amp;E23&amp;"² = "&amp;D23^2&amp;" + "&amp;E23^2&amp;" = "&amp;D23^2+E23^2</f>
        <v>c² = a² + b² = 21² + 72² = 441 + 5184 = 5625</v>
      </c>
      <c r="O23" s="3" t="str">
        <f>"=&gt; c = "&amp;F23</f>
        <v>=&gt; c = 75</v>
      </c>
      <c r="P23" t="str">
        <f t="shared" si="11"/>
        <v xml:space="preserve">A = 1/2 c·h </v>
      </c>
      <c r="Q23" t="str">
        <f>" =&gt; h = 2A : c = 2 · "&amp;G23&amp;" : "&amp;F23&amp;" = "&amp;I23</f>
        <v xml:space="preserve"> =&gt; h = 2A : c = 2 · 756 : 75 = 20,16</v>
      </c>
    </row>
    <row r="24" spans="2:17" x14ac:dyDescent="0.25">
      <c r="B24">
        <f t="shared" ca="1" si="12"/>
        <v>37</v>
      </c>
      <c r="C24" s="11">
        <f t="shared" ca="1" si="1"/>
        <v>0.24166481023014075</v>
      </c>
      <c r="D24" s="8">
        <f ca="1">RANDBETWEEN(10,99)/10</f>
        <v>3.1</v>
      </c>
      <c r="E24" s="8">
        <f ca="1">RANDBETWEEN(10,99)/10</f>
        <v>4.5999999999999996</v>
      </c>
      <c r="F24">
        <f ca="1">SQRT(D24^2+E24^2)</f>
        <v>5.5470712993434645</v>
      </c>
      <c r="G24">
        <f t="shared" ca="1" si="9"/>
        <v>7.13</v>
      </c>
      <c r="I24">
        <f t="shared" ca="1" si="10"/>
        <v>2.5707259255325909</v>
      </c>
      <c r="J24" t="str">
        <f ca="1">"a = "&amp;D24&amp;", b = "&amp;E24</f>
        <v>a = 3,1, b = 4,6</v>
      </c>
      <c r="K24" s="3" t="s">
        <v>14</v>
      </c>
      <c r="L24" t="str">
        <f ca="1">"c² = a² + b² = "&amp;D24&amp;"² + "&amp;E24&amp;"² = "&amp;D24^2&amp;" + "&amp;E24^2&amp;" = "&amp;D24^2+E24^2</f>
        <v>c² = a² + b² = 3,1² + 4,6² = 9,61 + 21,16 = 30,77</v>
      </c>
      <c r="M24" s="3" t="str">
        <f ca="1">"=&gt; c = "&amp;ROUND(F24,2)</f>
        <v>=&gt; c = 5,55</v>
      </c>
      <c r="N24" t="str">
        <f>"A = 1/2 a·b "</f>
        <v xml:space="preserve">A = 1/2 a·b </v>
      </c>
      <c r="O24" t="str">
        <f ca="1">"=&gt; A = 1/2 · a · b = 1/2 · "&amp;D24&amp;" · "&amp;E24&amp;" = "&amp;G24</f>
        <v>=&gt; A = 1/2 · a · b = 1/2 · 3,1 · 4,6 = 7,13</v>
      </c>
      <c r="P24" t="str">
        <f t="shared" si="11"/>
        <v xml:space="preserve">A = 1/2 c·h </v>
      </c>
      <c r="Q24" t="str">
        <f t="shared" ref="Q24:Q29" ca="1" si="13">" =&gt; h = 2A : c = 2 · "&amp;G24&amp;" : "&amp;ROUND(F24,2)&amp;" = "&amp;ROUND(I24,2)</f>
        <v xml:space="preserve"> =&gt; h = 2A : c = 2 · 7,13 : 5,55 = 2,57</v>
      </c>
    </row>
    <row r="25" spans="2:17" x14ac:dyDescent="0.25">
      <c r="B25">
        <f t="shared" ca="1" si="12"/>
        <v>25</v>
      </c>
      <c r="C25" s="11">
        <f t="shared" ca="1" si="1"/>
        <v>0.57887576733386992</v>
      </c>
      <c r="D25" s="8">
        <f t="shared" ref="D25:E40" ca="1" si="14">RANDBETWEEN(10,99)/10</f>
        <v>4.5</v>
      </c>
      <c r="E25" s="8">
        <f t="shared" ca="1" si="14"/>
        <v>2.6</v>
      </c>
      <c r="F25">
        <f t="shared" ref="F25:F53" ca="1" si="15">SQRT(D25^2+E25^2)</f>
        <v>5.1971145840745132</v>
      </c>
      <c r="G25">
        <f t="shared" ca="1" si="9"/>
        <v>5.8500000000000005</v>
      </c>
      <c r="I25">
        <f t="shared" ca="1" si="10"/>
        <v>2.2512491904358316</v>
      </c>
      <c r="J25" t="str">
        <f ca="1">"a = "&amp;D25&amp;", b = "&amp;E25</f>
        <v>a = 4,5, b = 2,6</v>
      </c>
      <c r="K25" s="3" t="s">
        <v>14</v>
      </c>
      <c r="L25" t="str">
        <f ca="1">"c² = a² + b² = "&amp;D25&amp;"² + "&amp;E25&amp;"² = "&amp;D25^2&amp;" + "&amp;E25^2&amp;" = "&amp;D25^2+E25^2</f>
        <v>c² = a² + b² = 4,5² + 2,6² = 20,25 + 6,76 = 27,01</v>
      </c>
      <c r="M25" s="3" t="str">
        <f ca="1">"=&gt; c = "&amp;ROUND(F25,2)</f>
        <v>=&gt; c = 5,2</v>
      </c>
      <c r="N25" t="str">
        <f>"A = 1/2 a·b "</f>
        <v xml:space="preserve">A = 1/2 a·b </v>
      </c>
      <c r="O25" t="str">
        <f ca="1">"=&gt; A = 1/2 · a · b = 1/2 · "&amp;D25&amp;" · "&amp;E25&amp;" = "&amp;G25</f>
        <v>=&gt; A = 1/2 · a · b = 1/2 · 4,5 · 2,6 = 5,85</v>
      </c>
      <c r="P25" t="str">
        <f t="shared" si="11"/>
        <v xml:space="preserve">A = 1/2 c·h </v>
      </c>
      <c r="Q25" t="str">
        <f t="shared" ca="1" si="13"/>
        <v xml:space="preserve"> =&gt; h = 2A : c = 2 · 5,85 : 5,2 = 2,25</v>
      </c>
    </row>
    <row r="26" spans="2:17" x14ac:dyDescent="0.25">
      <c r="B26">
        <f t="shared" ca="1" si="12"/>
        <v>44</v>
      </c>
      <c r="C26" s="11">
        <f t="shared" ca="1" si="1"/>
        <v>0.14203036940083269</v>
      </c>
      <c r="D26" s="8">
        <f t="shared" ca="1" si="14"/>
        <v>2.5</v>
      </c>
      <c r="E26" s="8">
        <f t="shared" ca="1" si="14"/>
        <v>9.1</v>
      </c>
      <c r="F26">
        <f t="shared" ca="1" si="15"/>
        <v>9.43716058992322</v>
      </c>
      <c r="G26">
        <f t="shared" ca="1" si="9"/>
        <v>11.375</v>
      </c>
      <c r="I26">
        <f t="shared" ca="1" si="10"/>
        <v>2.4106827242393138</v>
      </c>
      <c r="J26" t="str">
        <f ca="1">"a = "&amp;D26&amp;", b = "&amp;E26</f>
        <v>a = 2,5, b = 9,1</v>
      </c>
      <c r="K26" s="3" t="s">
        <v>14</v>
      </c>
      <c r="L26" t="str">
        <f ca="1">"c² = a² + b² = "&amp;D26&amp;"² + "&amp;E26&amp;"² = "&amp;D26^2&amp;" + "&amp;E26^2&amp;" = "&amp;D26^2+E26^2</f>
        <v>c² = a² + b² = 2,5² + 9,1² = 6,25 + 82,81 = 89,06</v>
      </c>
      <c r="M26" s="3" t="str">
        <f ca="1">"=&gt; c = "&amp;ROUND(F26,2)</f>
        <v>=&gt; c = 9,44</v>
      </c>
      <c r="N26" t="str">
        <f>"A = 1/2 a·b "</f>
        <v xml:space="preserve">A = 1/2 a·b </v>
      </c>
      <c r="O26" t="str">
        <f ca="1">"=&gt; A = 1/2 · a · b = 1/2 · "&amp;D26&amp;" · "&amp;E26&amp;" = "&amp;G26</f>
        <v>=&gt; A = 1/2 · a · b = 1/2 · 2,5 · 9,1 = 11,375</v>
      </c>
      <c r="P26" t="str">
        <f t="shared" si="11"/>
        <v xml:space="preserve">A = 1/2 c·h </v>
      </c>
      <c r="Q26" t="str">
        <f t="shared" ca="1" si="13"/>
        <v xml:space="preserve"> =&gt; h = 2A : c = 2 · 11,375 : 9,44 = 2,41</v>
      </c>
    </row>
    <row r="27" spans="2:17" x14ac:dyDescent="0.25">
      <c r="B27">
        <f t="shared" ca="1" si="12"/>
        <v>41</v>
      </c>
      <c r="C27" s="11">
        <f t="shared" ca="1" si="1"/>
        <v>0.16642664196092705</v>
      </c>
      <c r="D27" s="8">
        <f t="shared" ca="1" si="14"/>
        <v>4.9000000000000004</v>
      </c>
      <c r="E27" s="8">
        <f t="shared" ca="1" si="14"/>
        <v>3.3</v>
      </c>
      <c r="F27">
        <f t="shared" ca="1" si="15"/>
        <v>5.9076221950967724</v>
      </c>
      <c r="G27">
        <f t="shared" ca="1" si="9"/>
        <v>8.0850000000000009</v>
      </c>
      <c r="I27">
        <f t="shared" ca="1" si="10"/>
        <v>2.7371418594474153</v>
      </c>
      <c r="J27" t="str">
        <f ca="1">"a = "&amp;D27&amp;", b = "&amp;E27</f>
        <v>a = 4,9, b = 3,3</v>
      </c>
      <c r="K27" s="3" t="s">
        <v>14</v>
      </c>
      <c r="L27" t="str">
        <f ca="1">"c² = a² + b² = "&amp;D27&amp;"² + "&amp;E27&amp;"² = "&amp;D27^2&amp;" + "&amp;E27^2&amp;" = "&amp;D27^2+E27^2</f>
        <v>c² = a² + b² = 4,9² + 3,3² = 24,01 + 10,89 = 34,9</v>
      </c>
      <c r="M27" s="3" t="str">
        <f ca="1">"=&gt; c = "&amp;ROUND(F27,2)</f>
        <v>=&gt; c = 5,91</v>
      </c>
      <c r="N27" t="str">
        <f>"A = 1/2 a·b "</f>
        <v xml:space="preserve">A = 1/2 a·b </v>
      </c>
      <c r="O27" t="str">
        <f ca="1">"=&gt; A = 1/2 · a · b = 1/2 · "&amp;D27&amp;" · "&amp;E27&amp;" = "&amp;G27</f>
        <v>=&gt; A = 1/2 · a · b = 1/2 · 4,9 · 3,3 = 8,085</v>
      </c>
      <c r="P27" t="str">
        <f t="shared" si="11"/>
        <v xml:space="preserve">A = 1/2 c·h </v>
      </c>
      <c r="Q27" t="str">
        <f t="shared" ca="1" si="13"/>
        <v xml:space="preserve"> =&gt; h = 2A : c = 2 · 8,085 : 5,91 = 2,74</v>
      </c>
    </row>
    <row r="28" spans="2:17" x14ac:dyDescent="0.25">
      <c r="B28">
        <f t="shared" ca="1" si="12"/>
        <v>20</v>
      </c>
      <c r="C28" s="11">
        <f t="shared" ca="1" si="1"/>
        <v>0.70804139317566483</v>
      </c>
      <c r="D28" s="8">
        <f t="shared" ca="1" si="14"/>
        <v>1.5</v>
      </c>
      <c r="E28" s="8">
        <f t="shared" ca="1" si="14"/>
        <v>1.4</v>
      </c>
      <c r="F28">
        <f t="shared" ca="1" si="15"/>
        <v>2.0518284528683193</v>
      </c>
      <c r="G28">
        <f t="shared" ca="1" si="9"/>
        <v>1.0499999999999998</v>
      </c>
      <c r="I28">
        <f t="shared" ca="1" si="10"/>
        <v>1.0234773755400164</v>
      </c>
      <c r="J28" t="str">
        <f ca="1">"a = "&amp;D28&amp;", b = "&amp;E28</f>
        <v>a = 1,5, b = 1,4</v>
      </c>
      <c r="K28" s="3" t="s">
        <v>14</v>
      </c>
      <c r="L28" t="str">
        <f ca="1">"c² = a² + b² = "&amp;D28&amp;"² + "&amp;E28&amp;"² = "&amp;D28^2&amp;" + "&amp;E28^2&amp;" = "&amp;D28^2+E28^2</f>
        <v>c² = a² + b² = 1,5² + 1,4² = 2,25 + 1,96 = 4,21</v>
      </c>
      <c r="M28" s="3" t="str">
        <f ca="1">"=&gt; c = "&amp;ROUND(F28,2)</f>
        <v>=&gt; c = 2,05</v>
      </c>
      <c r="N28" t="str">
        <f>"A = 1/2 a·b "</f>
        <v xml:space="preserve">A = 1/2 a·b </v>
      </c>
      <c r="O28" t="str">
        <f ca="1">"=&gt; A = 1/2 · a · b = 1/2 · "&amp;D28&amp;" · "&amp;E28&amp;" = "&amp;G28</f>
        <v>=&gt; A = 1/2 · a · b = 1/2 · 1,5 · 1,4 = 1,05</v>
      </c>
      <c r="P28" t="str">
        <f t="shared" si="11"/>
        <v xml:space="preserve">A = 1/2 c·h </v>
      </c>
      <c r="Q28" t="str">
        <f t="shared" ca="1" si="13"/>
        <v xml:space="preserve"> =&gt; h = 2A : c = 2 · 1,05 : 2,05 = 1,02</v>
      </c>
    </row>
    <row r="29" spans="2:17" x14ac:dyDescent="0.25">
      <c r="B29">
        <f t="shared" ca="1" si="12"/>
        <v>30</v>
      </c>
      <c r="C29" s="11">
        <f t="shared" ca="1" si="1"/>
        <v>0.44977174291126976</v>
      </c>
      <c r="D29" s="10">
        <f t="shared" ca="1" si="14"/>
        <v>5.4</v>
      </c>
      <c r="E29" s="8">
        <f t="shared" ca="1" si="14"/>
        <v>6.4</v>
      </c>
      <c r="F29" s="8">
        <f t="shared" ca="1" si="15"/>
        <v>8.3737685661833297</v>
      </c>
      <c r="G29">
        <f t="shared" ref="G29:G38" ca="1" si="16">D29*E29/2</f>
        <v>17.28</v>
      </c>
      <c r="I29">
        <f t="shared" ref="I29:I38" ca="1" si="17">G29*2/F29</f>
        <v>4.1271740109426105</v>
      </c>
      <c r="J29" t="str">
        <f ca="1">"b = "&amp;E29&amp;", c = "&amp;ROUND(F29,2)</f>
        <v>b = 6,4, c = 8,37</v>
      </c>
      <c r="K29" s="3" t="s">
        <v>15</v>
      </c>
      <c r="L29" t="str">
        <f ca="1">"a² = c² - b² = "&amp;ROUND(F29,2)&amp;"² - "&amp;E29&amp;"² = "&amp;ROUND(F29,2)^2&amp;" - "&amp;E29^2&amp;" = "&amp;F29^2-E29^2</f>
        <v>a² = c² - b² = 8,37² - 6,4² = 70,0569 - 40,96 = 29,16</v>
      </c>
      <c r="M29" s="3" t="str">
        <f ca="1">"=&gt; a = "&amp;D29</f>
        <v>=&gt; a = 5,4</v>
      </c>
      <c r="N29" t="str">
        <f t="shared" si="4"/>
        <v xml:space="preserve">A = 1/2 a·b </v>
      </c>
      <c r="O29" t="str">
        <f t="shared" ref="O29:O38" ca="1" si="18">"=&gt; A = 1/2 · a · b = 1/2 · "&amp;D29&amp;" · "&amp;E29&amp;" = "&amp;G29</f>
        <v>=&gt; A = 1/2 · a · b = 1/2 · 5,4 · 6,4 = 17,28</v>
      </c>
      <c r="P29" t="str">
        <f t="shared" ref="P29:P38" si="19">"A = 1/2 c·h "</f>
        <v xml:space="preserve">A = 1/2 c·h </v>
      </c>
      <c r="Q29" t="str">
        <f t="shared" ca="1" si="13"/>
        <v xml:space="preserve"> =&gt; h = 2A : c = 2 · 17,28 : 8,37 = 4,13</v>
      </c>
    </row>
    <row r="30" spans="2:17" x14ac:dyDescent="0.25">
      <c r="B30">
        <f t="shared" ca="1" si="12"/>
        <v>6</v>
      </c>
      <c r="C30" s="11">
        <f t="shared" ca="1" si="1"/>
        <v>0.8823805374301561</v>
      </c>
      <c r="D30" s="10">
        <f t="shared" ca="1" si="14"/>
        <v>9.3000000000000007</v>
      </c>
      <c r="E30" s="8">
        <f t="shared" ca="1" si="14"/>
        <v>6.4</v>
      </c>
      <c r="F30" s="8">
        <f t="shared" ca="1" si="15"/>
        <v>11.289375536317321</v>
      </c>
      <c r="G30">
        <f t="shared" ca="1" si="16"/>
        <v>29.760000000000005</v>
      </c>
      <c r="I30">
        <f t="shared" ca="1" si="17"/>
        <v>5.2722136674900515</v>
      </c>
      <c r="J30" t="str">
        <f ca="1">"b = "&amp;E30&amp;", c = "&amp;ROUND(F30,2)</f>
        <v>b = 6,4, c = 11,29</v>
      </c>
      <c r="K30" s="3" t="s">
        <v>15</v>
      </c>
      <c r="L30" t="str">
        <f t="shared" ref="L30:L32" ca="1" si="20">"a² = c² - b² = "&amp;ROUND(F30,2)&amp;"² - "&amp;E30&amp;"² = "&amp;ROUND(F30,2)^2&amp;" - "&amp;E30^2&amp;" = "&amp;ROUND(F30^2-E30^2,2)</f>
        <v>a² = c² - b² = 11,29² - 6,4² = 127,4641 - 40,96 = 86,49</v>
      </c>
      <c r="M30" s="3" t="str">
        <f ca="1">"=&gt; a = "&amp;D30</f>
        <v>=&gt; a = 9,3</v>
      </c>
      <c r="N30" t="str">
        <f t="shared" si="4"/>
        <v xml:space="preserve">A = 1/2 a·b </v>
      </c>
      <c r="O30" t="str">
        <f t="shared" ca="1" si="18"/>
        <v>=&gt; A = 1/2 · a · b = 1/2 · 9,3 · 6,4 = 29,76</v>
      </c>
      <c r="P30" t="str">
        <f t="shared" si="19"/>
        <v xml:space="preserve">A = 1/2 c·h </v>
      </c>
      <c r="Q30" t="str">
        <f t="shared" ref="Q30:Q53" ca="1" si="21">" =&gt; h = 2A : c = 2 · "&amp;G30&amp;" : "&amp;ROUND(F30,2)&amp;" = "&amp;ROUND(I30,2)</f>
        <v xml:space="preserve"> =&gt; h = 2A : c = 2 · 29,76 : 11,29 = 5,27</v>
      </c>
    </row>
    <row r="31" spans="2:17" x14ac:dyDescent="0.25">
      <c r="B31">
        <f t="shared" ca="1" si="12"/>
        <v>28</v>
      </c>
      <c r="C31" s="11">
        <f t="shared" ca="1" si="1"/>
        <v>0.53313129281119664</v>
      </c>
      <c r="D31" s="10">
        <f t="shared" ca="1" si="14"/>
        <v>7.5</v>
      </c>
      <c r="E31" s="8">
        <f t="shared" ca="1" si="14"/>
        <v>6.6</v>
      </c>
      <c r="F31" s="8">
        <f t="shared" ca="1" si="15"/>
        <v>9.9904954832080275</v>
      </c>
      <c r="G31">
        <f t="shared" ca="1" si="16"/>
        <v>24.75</v>
      </c>
      <c r="I31">
        <f t="shared" ca="1" si="17"/>
        <v>4.9547092116901847</v>
      </c>
      <c r="J31" t="str">
        <f ca="1">"b = "&amp;E31&amp;", c = "&amp;ROUND(F31,2)</f>
        <v>b = 6,6, c = 9,99</v>
      </c>
      <c r="K31" s="3" t="s">
        <v>15</v>
      </c>
      <c r="L31" t="str">
        <f t="shared" ca="1" si="20"/>
        <v>a² = c² - b² = 9,99² - 6,6² = 99,8001 - 43,56 = 56,25</v>
      </c>
      <c r="M31" s="3" t="str">
        <f ca="1">"=&gt; a = "&amp;D31</f>
        <v>=&gt; a = 7,5</v>
      </c>
      <c r="N31" t="str">
        <f t="shared" si="4"/>
        <v xml:space="preserve">A = 1/2 a·b </v>
      </c>
      <c r="O31" t="str">
        <f t="shared" ca="1" si="18"/>
        <v>=&gt; A = 1/2 · a · b = 1/2 · 7,5 · 6,6 = 24,75</v>
      </c>
      <c r="P31" t="str">
        <f t="shared" si="19"/>
        <v xml:space="preserve">A = 1/2 c·h </v>
      </c>
      <c r="Q31" t="str">
        <f t="shared" ca="1" si="21"/>
        <v xml:space="preserve"> =&gt; h = 2A : c = 2 · 24,75 : 9,99 = 4,95</v>
      </c>
    </row>
    <row r="32" spans="2:17" x14ac:dyDescent="0.25">
      <c r="B32">
        <f t="shared" ca="1" si="12"/>
        <v>38</v>
      </c>
      <c r="C32" s="11">
        <f t="shared" ca="1" si="1"/>
        <v>0.22376802408355378</v>
      </c>
      <c r="D32" s="10">
        <f t="shared" ca="1" si="14"/>
        <v>9.1</v>
      </c>
      <c r="E32" s="8">
        <f t="shared" ca="1" si="14"/>
        <v>4.0999999999999996</v>
      </c>
      <c r="F32" s="8">
        <f t="shared" ca="1" si="15"/>
        <v>9.9809819156233317</v>
      </c>
      <c r="G32">
        <f t="shared" ca="1" si="16"/>
        <v>18.654999999999998</v>
      </c>
      <c r="I32">
        <f t="shared" ca="1" si="17"/>
        <v>3.7381091675557769</v>
      </c>
      <c r="J32" t="str">
        <f ca="1">"b = "&amp;E32&amp;", c = "&amp;ROUND(F32,2)</f>
        <v>b = 4,1, c = 9,98</v>
      </c>
      <c r="K32" s="3" t="s">
        <v>15</v>
      </c>
      <c r="L32" t="str">
        <f t="shared" ca="1" si="20"/>
        <v>a² = c² - b² = 9,98² - 4,1² = 99,6004 - 16,81 = 82,81</v>
      </c>
      <c r="M32" s="3" t="str">
        <f ca="1">"=&gt; a = "&amp;D32</f>
        <v>=&gt; a = 9,1</v>
      </c>
      <c r="N32" t="str">
        <f t="shared" si="4"/>
        <v xml:space="preserve">A = 1/2 a·b </v>
      </c>
      <c r="O32" t="str">
        <f t="shared" ca="1" si="18"/>
        <v>=&gt; A = 1/2 · a · b = 1/2 · 9,1 · 4,1 = 18,655</v>
      </c>
      <c r="P32" t="str">
        <f t="shared" si="19"/>
        <v xml:space="preserve">A = 1/2 c·h </v>
      </c>
      <c r="Q32" t="str">
        <f t="shared" ca="1" si="21"/>
        <v xml:space="preserve"> =&gt; h = 2A : c = 2 · 18,655 : 9,98 = 3,74</v>
      </c>
    </row>
    <row r="33" spans="2:22" x14ac:dyDescent="0.25">
      <c r="B33">
        <f t="shared" ca="1" si="12"/>
        <v>36</v>
      </c>
      <c r="C33" s="11">
        <f t="shared" ca="1" si="1"/>
        <v>0.30459666506333405</v>
      </c>
      <c r="D33" s="10">
        <f t="shared" ca="1" si="14"/>
        <v>9.3000000000000007</v>
      </c>
      <c r="E33" s="8">
        <f t="shared" ca="1" si="14"/>
        <v>6.1</v>
      </c>
      <c r="F33" s="8">
        <f t="shared" ca="1" si="15"/>
        <v>11.122050170719426</v>
      </c>
      <c r="G33">
        <f t="shared" ca="1" si="16"/>
        <v>28.365000000000002</v>
      </c>
      <c r="I33">
        <f t="shared" ca="1" si="17"/>
        <v>5.1006783038392323</v>
      </c>
      <c r="J33" t="str">
        <f ca="1">"b = "&amp;E33&amp;", c = "&amp;ROUND(F33,2)</f>
        <v>b = 6,1, c = 11,12</v>
      </c>
      <c r="K33" s="3" t="s">
        <v>15</v>
      </c>
      <c r="L33" t="str">
        <f ca="1">"a² = c² - b² = "&amp;ROUND(F33,2)&amp;"² - "&amp;E33&amp;"² = "&amp;ROUND(F33,2)^2&amp;" - "&amp;E33^2&amp;" = "&amp;ROUND(F33^2-E33^2,2)</f>
        <v>a² = c² - b² = 11,12² - 6,1² = 123,6544 - 37,21 = 86,49</v>
      </c>
      <c r="M33" s="3" t="str">
        <f ca="1">"=&gt; a = "&amp;D33</f>
        <v>=&gt; a = 9,3</v>
      </c>
      <c r="N33" t="str">
        <f t="shared" si="4"/>
        <v xml:space="preserve">A = 1/2 a·b </v>
      </c>
      <c r="O33" t="str">
        <f t="shared" ca="1" si="18"/>
        <v>=&gt; A = 1/2 · a · b = 1/2 · 9,3 · 6,1 = 28,365</v>
      </c>
      <c r="P33" t="str">
        <f t="shared" si="19"/>
        <v xml:space="preserve">A = 1/2 c·h </v>
      </c>
      <c r="Q33" t="str">
        <f t="shared" ca="1" si="21"/>
        <v xml:space="preserve"> =&gt; h = 2A : c = 2 · 28,365 : 11,12 = 5,1</v>
      </c>
    </row>
    <row r="34" spans="2:22" x14ac:dyDescent="0.25">
      <c r="B34">
        <f t="shared" ca="1" si="12"/>
        <v>19</v>
      </c>
      <c r="C34" s="11">
        <f ca="1">RAND()</f>
        <v>0.71169080994139411</v>
      </c>
      <c r="D34" s="8">
        <f t="shared" ca="1" si="14"/>
        <v>6.6</v>
      </c>
      <c r="E34" s="10">
        <f t="shared" ca="1" si="14"/>
        <v>8.6999999999999993</v>
      </c>
      <c r="F34" s="8">
        <f t="shared" ca="1" si="15"/>
        <v>10.920164833920776</v>
      </c>
      <c r="G34">
        <f t="shared" ca="1" si="16"/>
        <v>28.709999999999997</v>
      </c>
      <c r="I34">
        <f t="shared" ca="1" si="17"/>
        <v>5.2581623879558164</v>
      </c>
      <c r="J34" t="str">
        <f ca="1">"a = "&amp;D34&amp;", c = "&amp;ROUND(F34,2)</f>
        <v>a = 6,6, c = 10,92</v>
      </c>
      <c r="K34" s="3" t="s">
        <v>16</v>
      </c>
      <c r="L34" t="str">
        <f ca="1">"b² = c² - a² = "&amp;ROUND(F34,2)&amp;"² - "&amp;D34&amp;"² = "&amp;F34^2&amp;" - "&amp;D34^2&amp;" = "&amp;ROUND(F34^2-D34^2,2)</f>
        <v>b² = c² - a² = 10,92² - 6,6² = 119,25 - 43,56 = 75,69</v>
      </c>
      <c r="M34" s="3" t="str">
        <f t="shared" ref="M34:M43" ca="1" si="22">"=&gt; b = "&amp;E34</f>
        <v>=&gt; b = 8,7</v>
      </c>
      <c r="N34" t="str">
        <f t="shared" si="4"/>
        <v xml:space="preserve">A = 1/2 a·b </v>
      </c>
      <c r="O34" t="str">
        <f t="shared" ca="1" si="18"/>
        <v>=&gt; A = 1/2 · a · b = 1/2 · 6,6 · 8,7 = 28,71</v>
      </c>
      <c r="P34" t="str">
        <f t="shared" si="19"/>
        <v xml:space="preserve">A = 1/2 c·h </v>
      </c>
      <c r="Q34" t="str">
        <f t="shared" ca="1" si="21"/>
        <v xml:space="preserve"> =&gt; h = 2A : c = 2 · 28,71 : 10,92 = 5,26</v>
      </c>
      <c r="U34" s="8">
        <f t="shared" ref="U34:W50" ca="1" si="23">RANDBETWEEN(1,10)</f>
        <v>3</v>
      </c>
      <c r="V34" s="8">
        <f t="shared" ca="1" si="23"/>
        <v>7</v>
      </c>
    </row>
    <row r="35" spans="2:22" x14ac:dyDescent="0.25">
      <c r="B35">
        <f t="shared" ca="1" si="12"/>
        <v>45</v>
      </c>
      <c r="C35" s="11">
        <f t="shared" ca="1" si="1"/>
        <v>0.11862155920204032</v>
      </c>
      <c r="D35" s="8">
        <f t="shared" ca="1" si="14"/>
        <v>1.7</v>
      </c>
      <c r="E35" s="10">
        <f t="shared" ca="1" si="14"/>
        <v>8.4</v>
      </c>
      <c r="F35" s="8">
        <f t="shared" ca="1" si="15"/>
        <v>8.5702975444263316</v>
      </c>
      <c r="G35">
        <f t="shared" ca="1" si="16"/>
        <v>7.14</v>
      </c>
      <c r="I35">
        <f t="shared" ca="1" si="17"/>
        <v>1.6662198629599454</v>
      </c>
      <c r="J35" t="str">
        <f ca="1">"a = "&amp;D35&amp;", c = "&amp;ROUND(F35,2)</f>
        <v>a = 1,7, c = 8,57</v>
      </c>
      <c r="K35" s="3" t="s">
        <v>16</v>
      </c>
      <c r="L35" t="str">
        <f t="shared" ref="L35:L38" ca="1" si="24">"b² = c² - a² = "&amp;ROUND(F35,2)&amp;"² - "&amp;D35&amp;"² = "&amp;F35^2&amp;" - "&amp;D35^2&amp;" = "&amp;ROUND(F35^2-D35^2,2)</f>
        <v>b² = c² - a² = 8,57² - 1,7² = 73,45 - 2,89 = 70,56</v>
      </c>
      <c r="M35" s="3" t="str">
        <f t="shared" ca="1" si="22"/>
        <v>=&gt; b = 8,4</v>
      </c>
      <c r="N35" t="str">
        <f t="shared" si="4"/>
        <v xml:space="preserve">A = 1/2 a·b </v>
      </c>
      <c r="O35" t="str">
        <f t="shared" ca="1" si="18"/>
        <v>=&gt; A = 1/2 · a · b = 1/2 · 1,7 · 8,4 = 7,14</v>
      </c>
      <c r="P35" t="str">
        <f t="shared" si="19"/>
        <v xml:space="preserve">A = 1/2 c·h </v>
      </c>
      <c r="Q35" t="str">
        <f t="shared" ca="1" si="21"/>
        <v xml:space="preserve"> =&gt; h = 2A : c = 2 · 7,14 : 8,57 = 1,67</v>
      </c>
      <c r="U35" s="8">
        <f t="shared" ca="1" si="23"/>
        <v>1</v>
      </c>
      <c r="V35" s="8">
        <f t="shared" ca="1" si="23"/>
        <v>1</v>
      </c>
    </row>
    <row r="36" spans="2:22" x14ac:dyDescent="0.25">
      <c r="B36">
        <f t="shared" ca="1" si="12"/>
        <v>1</v>
      </c>
      <c r="C36" s="11">
        <f t="shared" ca="1" si="1"/>
        <v>0.99461126517432585</v>
      </c>
      <c r="D36" s="8">
        <f t="shared" ca="1" si="14"/>
        <v>1.5</v>
      </c>
      <c r="E36" s="10">
        <f t="shared" ca="1" si="14"/>
        <v>4.2</v>
      </c>
      <c r="F36" s="8">
        <f t="shared" ca="1" si="15"/>
        <v>4.4598206241955518</v>
      </c>
      <c r="G36">
        <f t="shared" ca="1" si="16"/>
        <v>3.1500000000000004</v>
      </c>
      <c r="I36">
        <f t="shared" ca="1" si="17"/>
        <v>1.4126128673922562</v>
      </c>
      <c r="J36" t="str">
        <f ca="1">"a = "&amp;D36&amp;", c = "&amp;ROUND(F36,2)</f>
        <v>a = 1,5, c = 4,46</v>
      </c>
      <c r="K36" s="3" t="s">
        <v>16</v>
      </c>
      <c r="L36" t="str">
        <f t="shared" ca="1" si="24"/>
        <v>b² = c² - a² = 4,46² - 1,5² = 19,89 - 2,25 = 17,64</v>
      </c>
      <c r="M36" s="3" t="str">
        <f t="shared" ca="1" si="22"/>
        <v>=&gt; b = 4,2</v>
      </c>
      <c r="N36" t="str">
        <f t="shared" si="4"/>
        <v xml:space="preserve">A = 1/2 a·b </v>
      </c>
      <c r="O36" t="str">
        <f t="shared" ca="1" si="18"/>
        <v>=&gt; A = 1/2 · a · b = 1/2 · 1,5 · 4,2 = 3,15</v>
      </c>
      <c r="P36" t="str">
        <f t="shared" si="19"/>
        <v xml:space="preserve">A = 1/2 c·h </v>
      </c>
      <c r="Q36" t="str">
        <f t="shared" ca="1" si="21"/>
        <v xml:space="preserve"> =&gt; h = 2A : c = 2 · 3,15 : 4,46 = 1,41</v>
      </c>
      <c r="U36" s="8">
        <f t="shared" ca="1" si="23"/>
        <v>6</v>
      </c>
      <c r="V36" s="8">
        <f t="shared" ca="1" si="23"/>
        <v>3</v>
      </c>
    </row>
    <row r="37" spans="2:22" x14ac:dyDescent="0.25">
      <c r="B37">
        <f t="shared" ca="1" si="12"/>
        <v>29</v>
      </c>
      <c r="C37" s="11">
        <f t="shared" ca="1" si="1"/>
        <v>0.4640360774188157</v>
      </c>
      <c r="D37" s="8">
        <f t="shared" ca="1" si="14"/>
        <v>3.6</v>
      </c>
      <c r="E37" s="10">
        <f t="shared" ca="1" si="14"/>
        <v>2.1</v>
      </c>
      <c r="F37" s="8">
        <f t="shared" ca="1" si="15"/>
        <v>4.1677331968349414</v>
      </c>
      <c r="G37">
        <f t="shared" ca="1" si="16"/>
        <v>3.7800000000000002</v>
      </c>
      <c r="I37">
        <f t="shared" ca="1" si="17"/>
        <v>1.8139356918867104</v>
      </c>
      <c r="J37" t="str">
        <f ca="1">"a = "&amp;D37&amp;", c = "&amp;ROUND(F37,2)</f>
        <v>a = 3,6, c = 4,17</v>
      </c>
      <c r="K37" s="3" t="s">
        <v>16</v>
      </c>
      <c r="L37" t="str">
        <f t="shared" ca="1" si="24"/>
        <v>b² = c² - a² = 4,17² - 3,6² = 17,37 - 12,96 = 4,41</v>
      </c>
      <c r="M37" s="3" t="str">
        <f t="shared" ca="1" si="22"/>
        <v>=&gt; b = 2,1</v>
      </c>
      <c r="N37" t="str">
        <f t="shared" si="4"/>
        <v xml:space="preserve">A = 1/2 a·b </v>
      </c>
      <c r="O37" t="str">
        <f t="shared" ca="1" si="18"/>
        <v>=&gt; A = 1/2 · a · b = 1/2 · 3,6 · 2,1 = 3,78</v>
      </c>
      <c r="P37" t="str">
        <f t="shared" si="19"/>
        <v xml:space="preserve">A = 1/2 c·h </v>
      </c>
      <c r="Q37" t="str">
        <f t="shared" ca="1" si="21"/>
        <v xml:space="preserve"> =&gt; h = 2A : c = 2 · 3,78 : 4,17 = 1,81</v>
      </c>
      <c r="U37" s="8">
        <f t="shared" ca="1" si="23"/>
        <v>5</v>
      </c>
      <c r="V37" s="8">
        <f t="shared" ca="1" si="23"/>
        <v>5</v>
      </c>
    </row>
    <row r="38" spans="2:22" x14ac:dyDescent="0.25">
      <c r="B38">
        <f t="shared" ca="1" si="12"/>
        <v>11</v>
      </c>
      <c r="C38" s="11">
        <f t="shared" ca="1" si="1"/>
        <v>0.82674811217584443</v>
      </c>
      <c r="D38" s="8">
        <f t="shared" ca="1" si="14"/>
        <v>1.9</v>
      </c>
      <c r="E38" s="10">
        <f t="shared" ca="1" si="14"/>
        <v>1.7</v>
      </c>
      <c r="F38" s="8">
        <f t="shared" ca="1" si="15"/>
        <v>2.5495097567963922</v>
      </c>
      <c r="G38">
        <f t="shared" ca="1" si="16"/>
        <v>1.615</v>
      </c>
      <c r="I38">
        <f t="shared" ca="1" si="17"/>
        <v>1.2669102329926689</v>
      </c>
      <c r="J38" t="str">
        <f ca="1">"a = "&amp;D38&amp;", c = "&amp;ROUND(F38,2)</f>
        <v>a = 1,9, c = 2,55</v>
      </c>
      <c r="K38" s="3" t="s">
        <v>16</v>
      </c>
      <c r="L38" t="str">
        <f t="shared" ca="1" si="24"/>
        <v>b² = c² - a² = 2,55² - 1,9² = 6,5 - 3,61 = 2,89</v>
      </c>
      <c r="M38" s="3" t="str">
        <f t="shared" ca="1" si="22"/>
        <v>=&gt; b = 1,7</v>
      </c>
      <c r="N38" t="str">
        <f t="shared" si="4"/>
        <v xml:space="preserve">A = 1/2 a·b </v>
      </c>
      <c r="O38" t="str">
        <f t="shared" ca="1" si="18"/>
        <v>=&gt; A = 1/2 · a · b = 1/2 · 1,9 · 1,7 = 1,615</v>
      </c>
      <c r="P38" t="str">
        <f t="shared" si="19"/>
        <v xml:space="preserve">A = 1/2 c·h </v>
      </c>
      <c r="Q38" t="str">
        <f t="shared" ca="1" si="21"/>
        <v xml:space="preserve"> =&gt; h = 2A : c = 2 · 1,615 : 2,55 = 1,27</v>
      </c>
      <c r="U38" s="8">
        <f t="shared" ca="1" si="23"/>
        <v>2</v>
      </c>
      <c r="V38" s="8">
        <f t="shared" ca="1" si="23"/>
        <v>7</v>
      </c>
    </row>
    <row r="39" spans="2:22" x14ac:dyDescent="0.25">
      <c r="B39">
        <f t="shared" ca="1" si="12"/>
        <v>22</v>
      </c>
      <c r="C39" s="11">
        <f t="shared" ca="1" si="1"/>
        <v>0.64201786630846469</v>
      </c>
      <c r="D39" s="8">
        <f t="shared" ca="1" si="14"/>
        <v>9.1999999999999993</v>
      </c>
      <c r="E39">
        <f t="shared" ca="1" si="14"/>
        <v>4.8</v>
      </c>
      <c r="F39">
        <f t="shared" ca="1" si="15"/>
        <v>10.376897416858277</v>
      </c>
      <c r="G39" s="8">
        <f t="shared" ref="G39:G53" ca="1" si="25">D39*E39/2</f>
        <v>22.08</v>
      </c>
      <c r="I39">
        <f t="shared" ref="I39:I53" ca="1" si="26">G39*2/F39</f>
        <v>4.2556072615941822</v>
      </c>
      <c r="J39" t="str">
        <f t="shared" ref="J39:J48" ca="1" si="27">"a = "&amp;D39&amp;", A = "&amp;G39</f>
        <v>a = 9,2, A = 22,08</v>
      </c>
      <c r="K39" s="3" t="s">
        <v>19</v>
      </c>
      <c r="L39" t="str">
        <f t="shared" ref="L39:L48" ca="1" si="28">"A = 1/2 a·b =&gt; b = 2 · A : a = 2 · "&amp;G39&amp;" : "&amp;D39</f>
        <v>A = 1/2 a·b =&gt; b = 2 · A : a = 2 · 22,08 : 9,2</v>
      </c>
      <c r="M39" s="3" t="str">
        <f t="shared" ca="1" si="22"/>
        <v>=&gt; b = 4,8</v>
      </c>
      <c r="N39" t="str">
        <f t="shared" ref="N39:N48" ca="1" si="29">"c² = a² + b² = "&amp;D39&amp;"² + "&amp;E39&amp;"² = "&amp;D39^2&amp;" + "&amp;E39^2&amp;" = "&amp;D39^2+E39^2</f>
        <v>c² = a² + b² = 9,2² + 4,8² = 84,64 + 23,04 = 107,68</v>
      </c>
      <c r="O39" s="3" t="str">
        <f ca="1">"=&gt; c = "&amp;ROUND(F39,2)</f>
        <v>=&gt; c = 10,38</v>
      </c>
      <c r="P39" t="str">
        <f>"A = 1/2 c·h "</f>
        <v xml:space="preserve">A = 1/2 c·h </v>
      </c>
      <c r="Q39" t="str">
        <f t="shared" ca="1" si="21"/>
        <v xml:space="preserve"> =&gt; h = 2A : c = 2 · 22,08 : 10,38 = 4,26</v>
      </c>
      <c r="U39" s="8">
        <f t="shared" ca="1" si="23"/>
        <v>6</v>
      </c>
      <c r="V39" s="8">
        <f t="shared" ca="1" si="23"/>
        <v>6</v>
      </c>
    </row>
    <row r="40" spans="2:22" x14ac:dyDescent="0.25">
      <c r="B40">
        <f t="shared" ca="1" si="12"/>
        <v>46</v>
      </c>
      <c r="C40" s="11">
        <f t="shared" ca="1" si="1"/>
        <v>9.6242905943346613E-2</v>
      </c>
      <c r="D40" s="8">
        <f t="shared" ca="1" si="14"/>
        <v>8</v>
      </c>
      <c r="E40">
        <f t="shared" ca="1" si="14"/>
        <v>5.3</v>
      </c>
      <c r="F40">
        <f t="shared" ca="1" si="15"/>
        <v>9.5963534741067136</v>
      </c>
      <c r="G40" s="8">
        <f t="shared" ca="1" si="25"/>
        <v>21.2</v>
      </c>
      <c r="I40">
        <f t="shared" ca="1" si="26"/>
        <v>4.4183449593020381</v>
      </c>
      <c r="J40" t="str">
        <f t="shared" ca="1" si="27"/>
        <v>a = 8, A = 21,2</v>
      </c>
      <c r="K40" s="3" t="s">
        <v>19</v>
      </c>
      <c r="L40" t="str">
        <f t="shared" ca="1" si="28"/>
        <v>A = 1/2 a·b =&gt; b = 2 · A : a = 2 · 21,2 : 8</v>
      </c>
      <c r="M40" s="3" t="str">
        <f t="shared" ca="1" si="22"/>
        <v>=&gt; b = 5,3</v>
      </c>
      <c r="N40" t="str">
        <f t="shared" ca="1" si="29"/>
        <v>c² = a² + b² = 8² + 5,3² = 64 + 28,09 = 92,09</v>
      </c>
      <c r="O40" s="3" t="str">
        <f t="shared" ref="O40:O48" ca="1" si="30">"=&gt; c = "&amp;ROUND(F40,2)</f>
        <v>=&gt; c = 9,6</v>
      </c>
      <c r="P40" t="str">
        <f>"A = 1/2 c·h "</f>
        <v xml:space="preserve">A = 1/2 c·h </v>
      </c>
      <c r="Q40" t="str">
        <f t="shared" ca="1" si="21"/>
        <v xml:space="preserve"> =&gt; h = 2A : c = 2 · 21,2 : 9,6 = 4,42</v>
      </c>
      <c r="U40" s="8">
        <f t="shared" ca="1" si="23"/>
        <v>4</v>
      </c>
      <c r="V40" s="8">
        <f t="shared" ca="1" si="23"/>
        <v>4</v>
      </c>
    </row>
    <row r="41" spans="2:22" x14ac:dyDescent="0.25">
      <c r="B41">
        <f t="shared" ca="1" si="12"/>
        <v>9</v>
      </c>
      <c r="C41" s="11">
        <f t="shared" ca="1" si="1"/>
        <v>0.84868504897046637</v>
      </c>
      <c r="D41" s="8">
        <f t="shared" ref="D41:E53" ca="1" si="31">RANDBETWEEN(10,99)/10</f>
        <v>5.0999999999999996</v>
      </c>
      <c r="E41">
        <f t="shared" ca="1" si="31"/>
        <v>5.0999999999999996</v>
      </c>
      <c r="F41">
        <f t="shared" ca="1" si="15"/>
        <v>7.2124891681027847</v>
      </c>
      <c r="G41" s="8">
        <f t="shared" ca="1" si="25"/>
        <v>13.004999999999999</v>
      </c>
      <c r="I41">
        <f t="shared" ca="1" si="26"/>
        <v>3.6062445840513919</v>
      </c>
      <c r="J41" t="str">
        <f t="shared" ca="1" si="27"/>
        <v>a = 5,1, A = 13,005</v>
      </c>
      <c r="K41" s="3" t="s">
        <v>19</v>
      </c>
      <c r="L41" t="str">
        <f t="shared" ca="1" si="28"/>
        <v>A = 1/2 a·b =&gt; b = 2 · A : a = 2 · 13,005 : 5,1</v>
      </c>
      <c r="M41" s="3" t="str">
        <f t="shared" ca="1" si="22"/>
        <v>=&gt; b = 5,1</v>
      </c>
      <c r="N41" t="str">
        <f t="shared" ca="1" si="29"/>
        <v>c² = a² + b² = 5,1² + 5,1² = 26,01 + 26,01 = 52,02</v>
      </c>
      <c r="O41" s="3" t="str">
        <f t="shared" ca="1" si="30"/>
        <v>=&gt; c = 7,21</v>
      </c>
      <c r="P41" t="str">
        <f>"A = 1/2 c·h "</f>
        <v xml:space="preserve">A = 1/2 c·h </v>
      </c>
      <c r="Q41" t="str">
        <f t="shared" ca="1" si="21"/>
        <v xml:space="preserve"> =&gt; h = 2A : c = 2 · 13,005 : 7,21 = 3,61</v>
      </c>
      <c r="U41" s="8">
        <f t="shared" ca="1" si="23"/>
        <v>8</v>
      </c>
      <c r="V41" s="8">
        <f t="shared" ca="1" si="23"/>
        <v>9</v>
      </c>
    </row>
    <row r="42" spans="2:22" x14ac:dyDescent="0.25">
      <c r="B42">
        <f t="shared" ca="1" si="12"/>
        <v>16</v>
      </c>
      <c r="C42" s="11">
        <f t="shared" ca="1" si="1"/>
        <v>0.77045277642816667</v>
      </c>
      <c r="D42" s="8">
        <f t="shared" ca="1" si="31"/>
        <v>7.5</v>
      </c>
      <c r="E42">
        <f t="shared" ca="1" si="31"/>
        <v>4.7</v>
      </c>
      <c r="F42">
        <f t="shared" ca="1" si="15"/>
        <v>8.8509886453435254</v>
      </c>
      <c r="G42" s="8">
        <f t="shared" ca="1" si="25"/>
        <v>17.625</v>
      </c>
      <c r="I42">
        <f t="shared" ca="1" si="26"/>
        <v>3.9826059452177587</v>
      </c>
      <c r="J42" t="str">
        <f t="shared" ca="1" si="27"/>
        <v>a = 7,5, A = 17,625</v>
      </c>
      <c r="K42" s="3" t="s">
        <v>19</v>
      </c>
      <c r="L42" t="str">
        <f t="shared" ca="1" si="28"/>
        <v>A = 1/2 a·b =&gt; b = 2 · A : a = 2 · 17,625 : 7,5</v>
      </c>
      <c r="M42" s="3" t="str">
        <f t="shared" ca="1" si="22"/>
        <v>=&gt; b = 4,7</v>
      </c>
      <c r="N42" t="str">
        <f t="shared" ca="1" si="29"/>
        <v>c² = a² + b² = 7,5² + 4,7² = 56,25 + 22,09 = 78,34</v>
      </c>
      <c r="O42" s="3" t="str">
        <f t="shared" ca="1" si="30"/>
        <v>=&gt; c = 8,85</v>
      </c>
      <c r="P42" t="str">
        <f>"A = 1/2 c·h "</f>
        <v xml:space="preserve">A = 1/2 c·h </v>
      </c>
      <c r="Q42" t="str">
        <f t="shared" ca="1" si="21"/>
        <v xml:space="preserve"> =&gt; h = 2A : c = 2 · 17,625 : 8,85 = 3,98</v>
      </c>
      <c r="U42" s="8">
        <f t="shared" ca="1" si="23"/>
        <v>9</v>
      </c>
      <c r="V42" s="8">
        <f t="shared" ca="1" si="23"/>
        <v>7</v>
      </c>
    </row>
    <row r="43" spans="2:22" x14ac:dyDescent="0.25">
      <c r="B43">
        <f t="shared" ca="1" si="12"/>
        <v>4</v>
      </c>
      <c r="C43" s="11">
        <f t="shared" ca="1" si="1"/>
        <v>0.92935721237285995</v>
      </c>
      <c r="D43" s="8">
        <f t="shared" ca="1" si="31"/>
        <v>8.9</v>
      </c>
      <c r="E43">
        <f t="shared" ca="1" si="31"/>
        <v>9.6</v>
      </c>
      <c r="F43">
        <f t="shared" ca="1" si="15"/>
        <v>13.09083648969767</v>
      </c>
      <c r="G43" s="8">
        <f t="shared" ca="1" si="25"/>
        <v>42.72</v>
      </c>
      <c r="I43">
        <f t="shared" ca="1" si="26"/>
        <v>6.5267028632769373</v>
      </c>
      <c r="J43" t="str">
        <f t="shared" ca="1" si="27"/>
        <v>a = 8,9, A = 42,72</v>
      </c>
      <c r="K43" s="3" t="s">
        <v>19</v>
      </c>
      <c r="L43" t="str">
        <f t="shared" ca="1" si="28"/>
        <v>A = 1/2 a·b =&gt; b = 2 · A : a = 2 · 42,72 : 8,9</v>
      </c>
      <c r="M43" s="3" t="str">
        <f t="shared" ca="1" si="22"/>
        <v>=&gt; b = 9,6</v>
      </c>
      <c r="N43" t="str">
        <f t="shared" ca="1" si="29"/>
        <v>c² = a² + b² = 8,9² + 9,6² = 79,21 + 92,16 = 171,37</v>
      </c>
      <c r="O43" s="3" t="str">
        <f t="shared" ca="1" si="30"/>
        <v>=&gt; c = 13,09</v>
      </c>
      <c r="P43" t="str">
        <f>"A = 1/2 c·h "</f>
        <v xml:space="preserve">A = 1/2 c·h </v>
      </c>
      <c r="Q43" t="str">
        <f t="shared" ca="1" si="21"/>
        <v xml:space="preserve"> =&gt; h = 2A : c = 2 · 42,72 : 13,09 = 6,53</v>
      </c>
      <c r="U43" s="8">
        <f t="shared" ca="1" si="23"/>
        <v>8</v>
      </c>
      <c r="V43" s="8">
        <f t="shared" ca="1" si="23"/>
        <v>1</v>
      </c>
    </row>
    <row r="44" spans="2:22" x14ac:dyDescent="0.25">
      <c r="B44">
        <f ca="1">RANK(C44,$C$4:$C$53)</f>
        <v>8</v>
      </c>
      <c r="C44" s="11">
        <f t="shared" ca="1" si="1"/>
        <v>0.86082823061193081</v>
      </c>
      <c r="D44">
        <f t="shared" ca="1" si="31"/>
        <v>2</v>
      </c>
      <c r="E44" s="8">
        <f t="shared" ca="1" si="31"/>
        <v>6.4</v>
      </c>
      <c r="F44">
        <f t="shared" ca="1" si="15"/>
        <v>6.7052218456960846</v>
      </c>
      <c r="G44" s="8">
        <f t="shared" ca="1" si="25"/>
        <v>6.4</v>
      </c>
      <c r="I44">
        <f t="shared" ca="1" si="26"/>
        <v>1.9089599560700594</v>
      </c>
      <c r="J44" t="str">
        <f t="shared" ca="1" si="27"/>
        <v>a = 2, A = 6,4</v>
      </c>
      <c r="K44" s="3" t="s">
        <v>19</v>
      </c>
      <c r="L44" t="str">
        <f t="shared" ca="1" si="28"/>
        <v>A = 1/2 a·b =&gt; b = 2 · A : a = 2 · 6,4 : 2</v>
      </c>
      <c r="M44" s="3" t="str">
        <f ca="1">"=&gt; b = "&amp;E44</f>
        <v>=&gt; b = 6,4</v>
      </c>
      <c r="N44" t="str">
        <f t="shared" ca="1" si="29"/>
        <v>c² = a² + b² = 2² + 6,4² = 4 + 40,96 = 44,96</v>
      </c>
      <c r="O44" s="3" t="str">
        <f t="shared" ca="1" si="30"/>
        <v>=&gt; c = 6,71</v>
      </c>
      <c r="P44" t="str">
        <f t="shared" ref="P44:P48" si="32">"A = 1/2 c·h "</f>
        <v xml:space="preserve">A = 1/2 c·h </v>
      </c>
      <c r="Q44" t="str">
        <f t="shared" ca="1" si="21"/>
        <v xml:space="preserve"> =&gt; h = 2A : c = 2 · 6,4 : 6,71 = 1,91</v>
      </c>
      <c r="U44" s="8">
        <f t="shared" ca="1" si="23"/>
        <v>6</v>
      </c>
      <c r="V44" s="8">
        <f t="shared" ca="1" si="23"/>
        <v>3</v>
      </c>
    </row>
    <row r="45" spans="2:22" x14ac:dyDescent="0.25">
      <c r="B45">
        <f ca="1">RANK(C45,$C$4:$C$53)</f>
        <v>32</v>
      </c>
      <c r="C45" s="11">
        <f t="shared" ca="1" si="1"/>
        <v>0.41229924728545397</v>
      </c>
      <c r="D45">
        <f t="shared" ca="1" si="31"/>
        <v>1.6</v>
      </c>
      <c r="E45" s="8">
        <f t="shared" ca="1" si="31"/>
        <v>3.6</v>
      </c>
      <c r="F45">
        <f t="shared" ca="1" si="15"/>
        <v>3.9395431207184419</v>
      </c>
      <c r="G45" s="8">
        <f t="shared" ca="1" si="25"/>
        <v>2.8800000000000003</v>
      </c>
      <c r="I45">
        <f t="shared" ca="1" si="26"/>
        <v>1.4620984777924115</v>
      </c>
      <c r="J45" t="str">
        <f t="shared" ca="1" si="27"/>
        <v>a = 1,6, A = 2,88</v>
      </c>
      <c r="K45" s="3" t="s">
        <v>19</v>
      </c>
      <c r="L45" t="str">
        <f t="shared" ca="1" si="28"/>
        <v>A = 1/2 a·b =&gt; b = 2 · A : a = 2 · 2,88 : 1,6</v>
      </c>
      <c r="M45" s="3" t="str">
        <f ca="1">"=&gt; b = "&amp;E45</f>
        <v>=&gt; b = 3,6</v>
      </c>
      <c r="N45" t="str">
        <f t="shared" ca="1" si="29"/>
        <v>c² = a² + b² = 1,6² + 3,6² = 2,56 + 12,96 = 15,52</v>
      </c>
      <c r="O45" s="3" t="str">
        <f t="shared" ca="1" si="30"/>
        <v>=&gt; c = 3,94</v>
      </c>
      <c r="P45" t="str">
        <f t="shared" si="32"/>
        <v xml:space="preserve">A = 1/2 c·h </v>
      </c>
      <c r="Q45" t="str">
        <f t="shared" ca="1" si="21"/>
        <v xml:space="preserve"> =&gt; h = 2A : c = 2 · 2,88 : 3,94 = 1,46</v>
      </c>
      <c r="U45" s="8">
        <f t="shared" ca="1" si="23"/>
        <v>2</v>
      </c>
      <c r="V45" s="8">
        <f t="shared" ca="1" si="23"/>
        <v>6</v>
      </c>
    </row>
    <row r="46" spans="2:22" x14ac:dyDescent="0.25">
      <c r="B46">
        <f ca="1">RANK(C46,$C$4:$C$53)</f>
        <v>14</v>
      </c>
      <c r="C46" s="11">
        <f t="shared" ca="1" si="1"/>
        <v>0.78903511803364812</v>
      </c>
      <c r="D46">
        <f t="shared" ca="1" si="31"/>
        <v>6.9</v>
      </c>
      <c r="E46" s="8">
        <f t="shared" ca="1" si="31"/>
        <v>4.3</v>
      </c>
      <c r="F46">
        <f t="shared" ca="1" si="15"/>
        <v>8.1301906496711389</v>
      </c>
      <c r="G46" s="8">
        <f t="shared" ca="1" si="25"/>
        <v>14.835000000000001</v>
      </c>
      <c r="I46">
        <f t="shared" ca="1" si="26"/>
        <v>3.6493609164257585</v>
      </c>
      <c r="J46" t="str">
        <f t="shared" ca="1" si="27"/>
        <v>a = 6,9, A = 14,835</v>
      </c>
      <c r="K46" s="3" t="s">
        <v>19</v>
      </c>
      <c r="L46" t="str">
        <f t="shared" ca="1" si="28"/>
        <v>A = 1/2 a·b =&gt; b = 2 · A : a = 2 · 14,835 : 6,9</v>
      </c>
      <c r="M46" s="3" t="str">
        <f ca="1">"=&gt; b = "&amp;E46</f>
        <v>=&gt; b = 4,3</v>
      </c>
      <c r="N46" t="str">
        <f t="shared" ca="1" si="29"/>
        <v>c² = a² + b² = 6,9² + 4,3² = 47,61 + 18,49 = 66,1</v>
      </c>
      <c r="O46" s="3" t="str">
        <f t="shared" ca="1" si="30"/>
        <v>=&gt; c = 8,13</v>
      </c>
      <c r="P46" t="str">
        <f t="shared" si="32"/>
        <v xml:space="preserve">A = 1/2 c·h </v>
      </c>
      <c r="Q46" t="str">
        <f t="shared" ca="1" si="21"/>
        <v xml:space="preserve"> =&gt; h = 2A : c = 2 · 14,835 : 8,13 = 3,65</v>
      </c>
      <c r="U46" s="8">
        <f t="shared" ca="1" si="23"/>
        <v>4</v>
      </c>
      <c r="V46" s="8">
        <f t="shared" ca="1" si="23"/>
        <v>5</v>
      </c>
    </row>
    <row r="47" spans="2:22" x14ac:dyDescent="0.25">
      <c r="B47">
        <f ca="1">RANK(C47,$C$4:$C$53)</f>
        <v>21</v>
      </c>
      <c r="C47" s="11">
        <f t="shared" ca="1" si="1"/>
        <v>0.7062723382346231</v>
      </c>
      <c r="D47">
        <f t="shared" ca="1" si="31"/>
        <v>9.5</v>
      </c>
      <c r="E47" s="8">
        <f t="shared" ca="1" si="31"/>
        <v>1.9</v>
      </c>
      <c r="F47">
        <f t="shared" ca="1" si="15"/>
        <v>9.6881370758262904</v>
      </c>
      <c r="G47" s="8">
        <f t="shared" ca="1" si="25"/>
        <v>9.0250000000000004</v>
      </c>
      <c r="I47">
        <f t="shared" ca="1" si="26"/>
        <v>1.8631032838127486</v>
      </c>
      <c r="J47" t="str">
        <f t="shared" ca="1" si="27"/>
        <v>a = 9,5, A = 9,025</v>
      </c>
      <c r="K47" s="3" t="s">
        <v>19</v>
      </c>
      <c r="L47" t="str">
        <f t="shared" ca="1" si="28"/>
        <v>A = 1/2 a·b =&gt; b = 2 · A : a = 2 · 9,025 : 9,5</v>
      </c>
      <c r="M47" s="3" t="str">
        <f ca="1">"=&gt; b = "&amp;E47</f>
        <v>=&gt; b = 1,9</v>
      </c>
      <c r="N47" t="str">
        <f t="shared" ca="1" si="29"/>
        <v>c² = a² + b² = 9,5² + 1,9² = 90,25 + 3,61 = 93,86</v>
      </c>
      <c r="O47" s="3" t="str">
        <f t="shared" ca="1" si="30"/>
        <v>=&gt; c = 9,69</v>
      </c>
      <c r="P47" t="str">
        <f t="shared" si="32"/>
        <v xml:space="preserve">A = 1/2 c·h </v>
      </c>
      <c r="Q47" t="str">
        <f t="shared" ca="1" si="21"/>
        <v xml:space="preserve"> =&gt; h = 2A : c = 2 · 9,025 : 9,69 = 1,86</v>
      </c>
      <c r="U47" s="8">
        <f t="shared" ca="1" si="23"/>
        <v>7</v>
      </c>
      <c r="V47" s="8">
        <f t="shared" ca="1" si="23"/>
        <v>8</v>
      </c>
    </row>
    <row r="48" spans="2:22" x14ac:dyDescent="0.25">
      <c r="B48">
        <f ca="1">RANK(C48,$C$4:$C$53)</f>
        <v>3</v>
      </c>
      <c r="C48" s="11">
        <f t="shared" ca="1" si="1"/>
        <v>0.96733948559986793</v>
      </c>
      <c r="D48">
        <f t="shared" ca="1" si="31"/>
        <v>8.9</v>
      </c>
      <c r="E48" s="8">
        <f t="shared" ca="1" si="31"/>
        <v>5.5</v>
      </c>
      <c r="F48">
        <f t="shared" ca="1" si="15"/>
        <v>10.462313319720453</v>
      </c>
      <c r="G48" s="8">
        <f t="shared" ca="1" si="25"/>
        <v>24.475000000000001</v>
      </c>
      <c r="I48">
        <f t="shared" ca="1" si="26"/>
        <v>4.6786975790271894</v>
      </c>
      <c r="J48" t="str">
        <f t="shared" ca="1" si="27"/>
        <v>a = 8,9, A = 24,475</v>
      </c>
      <c r="K48" s="3" t="s">
        <v>19</v>
      </c>
      <c r="L48" t="str">
        <f t="shared" ca="1" si="28"/>
        <v>A = 1/2 a·b =&gt; b = 2 · A : a = 2 · 24,475 : 8,9</v>
      </c>
      <c r="M48" s="3" t="str">
        <f ca="1">"=&gt; b = "&amp;E48</f>
        <v>=&gt; b = 5,5</v>
      </c>
      <c r="N48" t="str">
        <f t="shared" ca="1" si="29"/>
        <v>c² = a² + b² = 8,9² + 5,5² = 79,21 + 30,25 = 109,46</v>
      </c>
      <c r="O48" s="3" t="str">
        <f t="shared" ca="1" si="30"/>
        <v>=&gt; c = 10,46</v>
      </c>
      <c r="P48" t="str">
        <f t="shared" si="32"/>
        <v xml:space="preserve">A = 1/2 c·h </v>
      </c>
      <c r="Q48" t="str">
        <f t="shared" ca="1" si="21"/>
        <v xml:space="preserve"> =&gt; h = 2A : c = 2 · 24,475 : 10,46 = 4,68</v>
      </c>
      <c r="U48" s="8">
        <f t="shared" ca="1" si="23"/>
        <v>9</v>
      </c>
      <c r="V48" s="8">
        <f t="shared" ca="1" si="23"/>
        <v>5</v>
      </c>
    </row>
    <row r="49" spans="2:23" x14ac:dyDescent="0.25">
      <c r="B49">
        <f t="shared" ca="1" si="12"/>
        <v>47</v>
      </c>
      <c r="C49" s="11">
        <f ca="1">RAND()</f>
        <v>8.4136944394167079E-2</v>
      </c>
      <c r="D49" s="8">
        <f t="shared" ca="1" si="31"/>
        <v>3.7</v>
      </c>
      <c r="E49" s="8">
        <f t="shared" ca="1" si="31"/>
        <v>3.1</v>
      </c>
      <c r="F49">
        <f t="shared" ca="1" si="15"/>
        <v>4.8270073544588685</v>
      </c>
      <c r="G49">
        <f t="shared" ca="1" si="25"/>
        <v>5.7350000000000003</v>
      </c>
      <c r="I49">
        <f t="shared" ca="1" si="26"/>
        <v>2.3762134916585071</v>
      </c>
      <c r="J49" t="str">
        <f ca="1">"a = "&amp;D49&amp;", b = "&amp;E49</f>
        <v>a = 3,7, b = 3,1</v>
      </c>
      <c r="K49" s="3" t="s">
        <v>14</v>
      </c>
      <c r="L49" t="str">
        <f ca="1">"c² = a² + b² = "&amp;D49&amp;"² + "&amp;E49&amp;"² = "&amp;D49^2&amp;" + "&amp;E49^2&amp;" = "&amp;D49^2+E49^2</f>
        <v>c² = a² + b² = 3,7² + 3,1² = 13,69 + 9,61 = 23,3</v>
      </c>
      <c r="M49" s="3" t="str">
        <f ca="1">"=&gt; c = "&amp;ROUND(F49,2)</f>
        <v>=&gt; c = 4,83</v>
      </c>
      <c r="N49" t="str">
        <f>"A = 1/2 a·b "</f>
        <v xml:space="preserve">A = 1/2 a·b </v>
      </c>
      <c r="O49" t="str">
        <f ca="1">"=&gt; A = 1/2 · a · b = 1/2 · "&amp;D49&amp;" · "&amp;E49&amp;" = "&amp;G49</f>
        <v>=&gt; A = 1/2 · a · b = 1/2 · 3,7 · 3,1 = 5,735</v>
      </c>
      <c r="P49" t="str">
        <f>"A = 1/2 c·h "</f>
        <v xml:space="preserve">A = 1/2 c·h </v>
      </c>
      <c r="Q49" t="str">
        <f t="shared" ca="1" si="21"/>
        <v xml:space="preserve"> =&gt; h = 2A : c = 2 · 5,735 : 4,83 = 2,38</v>
      </c>
      <c r="U49" s="8">
        <f t="shared" ref="U49:U53" ca="1" si="33">IF(V49=W49,W49+1,W49)</f>
        <v>7</v>
      </c>
      <c r="V49" s="8">
        <f t="shared" ca="1" si="23"/>
        <v>3</v>
      </c>
      <c r="W49" s="8">
        <f t="shared" ca="1" si="23"/>
        <v>7</v>
      </c>
    </row>
    <row r="50" spans="2:23" x14ac:dyDescent="0.25">
      <c r="B50">
        <f t="shared" ca="1" si="12"/>
        <v>12</v>
      </c>
      <c r="C50" s="11">
        <f t="shared" ca="1" si="1"/>
        <v>0.79556535756927649</v>
      </c>
      <c r="D50" s="8">
        <f t="shared" ca="1" si="31"/>
        <v>1.8</v>
      </c>
      <c r="E50" s="8">
        <f t="shared" ca="1" si="31"/>
        <v>5.6</v>
      </c>
      <c r="F50">
        <f t="shared" ca="1" si="15"/>
        <v>5.8821764679410968</v>
      </c>
      <c r="G50">
        <f t="shared" ca="1" si="25"/>
        <v>5.04</v>
      </c>
      <c r="I50">
        <f t="shared" ca="1" si="26"/>
        <v>1.7136514103134757</v>
      </c>
      <c r="J50" t="str">
        <f ca="1">"a = "&amp;D50&amp;", b = "&amp;E50</f>
        <v>a = 1,8, b = 5,6</v>
      </c>
      <c r="K50" s="3" t="s">
        <v>14</v>
      </c>
      <c r="L50" t="str">
        <f ca="1">"c² = a² + b² = "&amp;D50&amp;"² + "&amp;E50&amp;"² = "&amp;D50^2&amp;" + "&amp;E50^2&amp;" = "&amp;D50^2+E50^2</f>
        <v>c² = a² + b² = 1,8² + 5,6² = 3,24 + 31,36 = 34,6</v>
      </c>
      <c r="M50" s="3" t="str">
        <f t="shared" ref="M50:M53" ca="1" si="34">"=&gt; c = "&amp;ROUND(F50,2)</f>
        <v>=&gt; c = 5,88</v>
      </c>
      <c r="N50" t="str">
        <f t="shared" si="4"/>
        <v xml:space="preserve">A = 1/2 a·b </v>
      </c>
      <c r="O50" t="str">
        <f ca="1">"=&gt; A = 1/2 · a · b = 1/2 · "&amp;D50&amp;" · "&amp;E50&amp;" = "&amp;G50</f>
        <v>=&gt; A = 1/2 · a · b = 1/2 · 1,8 · 5,6 = 5,04</v>
      </c>
      <c r="P50" t="str">
        <f>"A = 1/2 c·h "</f>
        <v xml:space="preserve">A = 1/2 c·h </v>
      </c>
      <c r="Q50" t="str">
        <f t="shared" ca="1" si="21"/>
        <v xml:space="preserve"> =&gt; h = 2A : c = 2 · 5,04 : 5,88 = 1,71</v>
      </c>
      <c r="U50" s="8">
        <f t="shared" ca="1" si="33"/>
        <v>9</v>
      </c>
      <c r="V50" s="8">
        <f t="shared" ca="1" si="23"/>
        <v>5</v>
      </c>
      <c r="W50" s="8">
        <f t="shared" ca="1" si="23"/>
        <v>9</v>
      </c>
    </row>
    <row r="51" spans="2:23" x14ac:dyDescent="0.25">
      <c r="B51">
        <f t="shared" ca="1" si="12"/>
        <v>5</v>
      </c>
      <c r="C51" s="11">
        <f t="shared" ca="1" si="1"/>
        <v>0.90823724250636761</v>
      </c>
      <c r="D51" s="8">
        <f t="shared" ca="1" si="31"/>
        <v>6.2</v>
      </c>
      <c r="E51" s="8">
        <f t="shared" ca="1" si="31"/>
        <v>7.8</v>
      </c>
      <c r="F51">
        <f t="shared" ca="1" si="15"/>
        <v>9.9639349656649205</v>
      </c>
      <c r="G51">
        <f t="shared" ca="1" si="25"/>
        <v>24.18</v>
      </c>
      <c r="I51">
        <f t="shared" ca="1" si="26"/>
        <v>4.8535041794878682</v>
      </c>
      <c r="J51" t="str">
        <f ca="1">"a = "&amp;D51&amp;", b = "&amp;E51</f>
        <v>a = 6,2, b = 7,8</v>
      </c>
      <c r="K51" s="3" t="s">
        <v>14</v>
      </c>
      <c r="L51" t="str">
        <f ca="1">"c² = a² + b² = "&amp;D51&amp;"² + "&amp;E51&amp;"² = "&amp;D51^2&amp;" + "&amp;E51^2&amp;" = "&amp;D51^2+E51^2</f>
        <v>c² = a² + b² = 6,2² + 7,8² = 38,44 + 60,84 = 99,28</v>
      </c>
      <c r="M51" s="3" t="str">
        <f t="shared" ca="1" si="34"/>
        <v>=&gt; c = 9,96</v>
      </c>
      <c r="N51" t="str">
        <f t="shared" si="4"/>
        <v xml:space="preserve">A = 1/2 a·b </v>
      </c>
      <c r="O51" t="str">
        <f ca="1">"=&gt; A = 1/2 · a · b = 1/2 · "&amp;D51&amp;" · "&amp;E51&amp;" = "&amp;G51</f>
        <v>=&gt; A = 1/2 · a · b = 1/2 · 6,2 · 7,8 = 24,18</v>
      </c>
      <c r="P51" t="str">
        <f>"A = 1/2 c·h "</f>
        <v xml:space="preserve">A = 1/2 c·h </v>
      </c>
      <c r="Q51" t="str">
        <f t="shared" ca="1" si="21"/>
        <v xml:space="preserve"> =&gt; h = 2A : c = 2 · 24,18 : 9,96 = 4,85</v>
      </c>
      <c r="U51" s="8">
        <f t="shared" ca="1" si="33"/>
        <v>8</v>
      </c>
      <c r="V51" s="8">
        <f t="shared" ref="V51:W53" ca="1" si="35">RANDBETWEEN(1,10)</f>
        <v>10</v>
      </c>
      <c r="W51" s="8">
        <f t="shared" ca="1" si="35"/>
        <v>8</v>
      </c>
    </row>
    <row r="52" spans="2:23" x14ac:dyDescent="0.25">
      <c r="B52">
        <f t="shared" ca="1" si="12"/>
        <v>34</v>
      </c>
      <c r="C52" s="11">
        <f t="shared" ca="1" si="1"/>
        <v>0.35683605842888644</v>
      </c>
      <c r="D52" s="8">
        <f t="shared" ca="1" si="31"/>
        <v>6</v>
      </c>
      <c r="E52" s="8">
        <f t="shared" ca="1" si="31"/>
        <v>8.6</v>
      </c>
      <c r="F52">
        <f t="shared" ca="1" si="15"/>
        <v>10.486181383134664</v>
      </c>
      <c r="G52">
        <f t="shared" ca="1" si="25"/>
        <v>25.799999999999997</v>
      </c>
      <c r="I52">
        <f t="shared" ca="1" si="26"/>
        <v>4.9207617258070986</v>
      </c>
      <c r="J52" t="str">
        <f ca="1">"a = "&amp;D52&amp;", b = "&amp;E52</f>
        <v>a = 6, b = 8,6</v>
      </c>
      <c r="K52" s="3" t="s">
        <v>14</v>
      </c>
      <c r="L52" t="str">
        <f ca="1">"c² = a² + b² = "&amp;D52&amp;"² + "&amp;E52&amp;"² = "&amp;D52^2&amp;" + "&amp;E52^2&amp;" = "&amp;D52^2+E52^2</f>
        <v>c² = a² + b² = 6² + 8,6² = 36 + 73,96 = 109,96</v>
      </c>
      <c r="M52" s="3" t="str">
        <f t="shared" ca="1" si="34"/>
        <v>=&gt; c = 10,49</v>
      </c>
      <c r="N52" t="str">
        <f t="shared" si="4"/>
        <v xml:space="preserve">A = 1/2 a·b </v>
      </c>
      <c r="O52" t="str">
        <f ca="1">"=&gt; A = 1/2 · a · b = 1/2 · "&amp;D52&amp;" · "&amp;E52&amp;" = "&amp;G52</f>
        <v>=&gt; A = 1/2 · a · b = 1/2 · 6 · 8,6 = 25,8</v>
      </c>
      <c r="P52" t="str">
        <f>"A = 1/2 c·h "</f>
        <v xml:space="preserve">A = 1/2 c·h </v>
      </c>
      <c r="Q52" t="str">
        <f t="shared" ca="1" si="21"/>
        <v xml:space="preserve"> =&gt; h = 2A : c = 2 · 25,8 : 10,49 = 4,92</v>
      </c>
      <c r="U52" s="8">
        <f t="shared" ca="1" si="33"/>
        <v>10</v>
      </c>
      <c r="V52" s="8">
        <f t="shared" ca="1" si="35"/>
        <v>9</v>
      </c>
      <c r="W52" s="8">
        <f t="shared" ca="1" si="35"/>
        <v>9</v>
      </c>
    </row>
    <row r="53" spans="2:23" x14ac:dyDescent="0.25">
      <c r="B53">
        <f t="shared" ca="1" si="12"/>
        <v>10</v>
      </c>
      <c r="C53" s="11">
        <f t="shared" ca="1" si="1"/>
        <v>0.83082346909581162</v>
      </c>
      <c r="D53" s="8">
        <f t="shared" ca="1" si="31"/>
        <v>5.3</v>
      </c>
      <c r="E53" s="8">
        <f t="shared" ca="1" si="31"/>
        <v>7.4</v>
      </c>
      <c r="F53">
        <f t="shared" ca="1" si="15"/>
        <v>9.1021975368588883</v>
      </c>
      <c r="G53">
        <f t="shared" ca="1" si="25"/>
        <v>19.61</v>
      </c>
      <c r="I53">
        <f t="shared" ca="1" si="26"/>
        <v>4.308849576289747</v>
      </c>
      <c r="J53" t="str">
        <f ca="1">"a = "&amp;D53&amp;", b = "&amp;E53</f>
        <v>a = 5,3, b = 7,4</v>
      </c>
      <c r="K53" s="3" t="s">
        <v>14</v>
      </c>
      <c r="L53" t="str">
        <f ca="1">"c² = a² + b² = "&amp;D53&amp;"² + "&amp;E53&amp;"² = "&amp;D53^2&amp;" + "&amp;E53^2&amp;" = "&amp;D53^2+E53^2</f>
        <v>c² = a² + b² = 5,3² + 7,4² = 28,09 + 54,76 = 82,85</v>
      </c>
      <c r="M53" s="3" t="str">
        <f t="shared" ca="1" si="34"/>
        <v>=&gt; c = 9,1</v>
      </c>
      <c r="N53" t="str">
        <f t="shared" si="4"/>
        <v xml:space="preserve">A = 1/2 a·b </v>
      </c>
      <c r="O53" t="str">
        <f ca="1">"=&gt; A = 1/2 · a · b = 1/2 · "&amp;D53&amp;" · "&amp;E53&amp;" = "&amp;G53</f>
        <v>=&gt; A = 1/2 · a · b = 1/2 · 5,3 · 7,4 = 19,61</v>
      </c>
      <c r="P53" t="str">
        <f>"A = 1/2 c·h "</f>
        <v xml:space="preserve">A = 1/2 c·h </v>
      </c>
      <c r="Q53" t="str">
        <f t="shared" ca="1" si="21"/>
        <v xml:space="preserve"> =&gt; h = 2A : c = 2 · 19,61 : 9,1 = 4,31</v>
      </c>
      <c r="U53" s="8">
        <f t="shared" ca="1" si="33"/>
        <v>7</v>
      </c>
      <c r="V53" s="8">
        <f t="shared" ca="1" si="35"/>
        <v>10</v>
      </c>
      <c r="W53" s="8">
        <f t="shared" ca="1" si="35"/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Tabelle1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2021-03-09T16:52:54Z</cp:lastPrinted>
  <dcterms:created xsi:type="dcterms:W3CDTF">2009-10-08T17:52:09Z</dcterms:created>
  <dcterms:modified xsi:type="dcterms:W3CDTF">2021-03-09T16:53:46Z</dcterms:modified>
</cp:coreProperties>
</file>