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bookViews>
    <workbookView xWindow="0" yWindow="0" windowWidth="23040" windowHeight="8760"/>
  </bookViews>
  <sheets>
    <sheet name="Arbeitsblatt" sheetId="1" r:id="rId1"/>
    <sheet name="Daten1" sheetId="2" r:id="rId2"/>
  </sheets>
  <definedNames>
    <definedName name="_xlnm.Print_Area" localSheetId="0">Arbeitsblatt!$A$1:$U$108</definedName>
  </definedNames>
  <calcPr calcId="162913"/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" i="2"/>
  <c r="N59" i="1" l="1"/>
  <c r="N64" i="1" s="1"/>
  <c r="N69" i="1" s="1"/>
  <c r="N74" i="1" s="1"/>
  <c r="A59" i="1"/>
  <c r="A64" i="1" s="1"/>
  <c r="O54" i="1"/>
  <c r="B54" i="1"/>
  <c r="O9" i="1"/>
  <c r="E9" i="1"/>
  <c r="N12" i="1"/>
  <c r="N15" i="1" s="1"/>
  <c r="D12" i="1"/>
  <c r="E12" i="1" s="1"/>
  <c r="N55" i="1"/>
  <c r="N56" i="1" s="1"/>
  <c r="N57" i="1" s="1"/>
  <c r="B59" i="1" l="1"/>
  <c r="O59" i="1"/>
  <c r="O12" i="1"/>
  <c r="D15" i="1"/>
  <c r="D18" i="1" s="1"/>
  <c r="D21" i="1" s="1"/>
  <c r="D24" i="1" s="1"/>
  <c r="D27" i="1" s="1"/>
  <c r="D30" i="1" s="1"/>
  <c r="D33" i="1" s="1"/>
  <c r="D36" i="1" s="1"/>
  <c r="E36" i="1" s="1"/>
  <c r="N18" i="1"/>
  <c r="O15" i="1"/>
  <c r="B64" i="1"/>
  <c r="A69" i="1"/>
  <c r="A65" i="1"/>
  <c r="N79" i="1"/>
  <c r="O74" i="1"/>
  <c r="N75" i="1"/>
  <c r="N76" i="1" s="1"/>
  <c r="N77" i="1" s="1"/>
  <c r="A60" i="1"/>
  <c r="A61" i="1" s="1"/>
  <c r="N60" i="1"/>
  <c r="N61" i="1" s="1"/>
  <c r="N62" i="1" s="1"/>
  <c r="O69" i="1"/>
  <c r="N70" i="1"/>
  <c r="N71" i="1" s="1"/>
  <c r="N72" i="1" s="1"/>
  <c r="A66" i="1"/>
  <c r="O64" i="1"/>
  <c r="N65" i="1"/>
  <c r="N66" i="1" s="1"/>
  <c r="N67" i="1" s="1"/>
  <c r="E24" i="1" l="1"/>
  <c r="E18" i="1"/>
  <c r="E27" i="1"/>
  <c r="E21" i="1"/>
  <c r="E15" i="1"/>
  <c r="E33" i="1"/>
  <c r="E30" i="1"/>
  <c r="D39" i="1"/>
  <c r="E39" i="1" s="1"/>
  <c r="B69" i="1"/>
  <c r="A70" i="1"/>
  <c r="A71" i="1" s="1"/>
  <c r="A74" i="1"/>
  <c r="O79" i="1"/>
  <c r="N84" i="1"/>
  <c r="N80" i="1"/>
  <c r="N81" i="1" s="1"/>
  <c r="N82" i="1" s="1"/>
  <c r="N21" i="1"/>
  <c r="O18" i="1"/>
  <c r="A72" i="1"/>
  <c r="A67" i="1"/>
  <c r="A62" i="1"/>
  <c r="N24" i="1" l="1"/>
  <c r="O21" i="1"/>
  <c r="B74" i="1"/>
  <c r="A75" i="1"/>
  <c r="A76" i="1" s="1"/>
  <c r="A77" i="1" s="1"/>
  <c r="A79" i="1"/>
  <c r="N89" i="1"/>
  <c r="O84" i="1"/>
  <c r="N85" i="1"/>
  <c r="N86" i="1" s="1"/>
  <c r="N87" i="1" s="1"/>
  <c r="N94" i="1" l="1"/>
  <c r="O89" i="1"/>
  <c r="N90" i="1"/>
  <c r="N91" i="1" s="1"/>
  <c r="N92" i="1" s="1"/>
  <c r="A80" i="1"/>
  <c r="A81" i="1" s="1"/>
  <c r="A82" i="1" s="1"/>
  <c r="A84" i="1"/>
  <c r="B79" i="1"/>
  <c r="N27" i="1"/>
  <c r="O24" i="1"/>
  <c r="A55" i="1"/>
  <c r="A56" i="1" s="1"/>
  <c r="A57" i="1" s="1"/>
  <c r="H25" i="2"/>
  <c r="J25" i="2" s="1"/>
  <c r="G25" i="2"/>
  <c r="I25" i="2" s="1"/>
  <c r="B25" i="2"/>
  <c r="H24" i="2"/>
  <c r="J24" i="2" s="1"/>
  <c r="L24" i="2" s="1"/>
  <c r="G24" i="2"/>
  <c r="I24" i="2" s="1"/>
  <c r="B24" i="2"/>
  <c r="H23" i="2"/>
  <c r="J23" i="2" s="1"/>
  <c r="G23" i="2"/>
  <c r="I23" i="2" s="1"/>
  <c r="B23" i="2"/>
  <c r="H22" i="2"/>
  <c r="J22" i="2" s="1"/>
  <c r="G22" i="2"/>
  <c r="I22" i="2" s="1"/>
  <c r="B22" i="2"/>
  <c r="H21" i="2"/>
  <c r="J21" i="2" s="1"/>
  <c r="G21" i="2"/>
  <c r="I21" i="2" s="1"/>
  <c r="B21" i="2"/>
  <c r="H20" i="2"/>
  <c r="J20" i="2" s="1"/>
  <c r="G20" i="2"/>
  <c r="I20" i="2" s="1"/>
  <c r="B20" i="2"/>
  <c r="H19" i="2"/>
  <c r="J19" i="2" s="1"/>
  <c r="L19" i="2" s="1"/>
  <c r="G19" i="2"/>
  <c r="I19" i="2" s="1"/>
  <c r="B19" i="2"/>
  <c r="H18" i="2"/>
  <c r="J18" i="2" s="1"/>
  <c r="G18" i="2"/>
  <c r="I18" i="2" s="1"/>
  <c r="B18" i="2"/>
  <c r="H17" i="2"/>
  <c r="J17" i="2" s="1"/>
  <c r="G17" i="2"/>
  <c r="I17" i="2" s="1"/>
  <c r="B17" i="2"/>
  <c r="H16" i="2"/>
  <c r="J16" i="2" s="1"/>
  <c r="G16" i="2"/>
  <c r="I16" i="2" s="1"/>
  <c r="K16" i="2" s="1"/>
  <c r="B16" i="2"/>
  <c r="H15" i="2"/>
  <c r="J15" i="2" s="1"/>
  <c r="G15" i="2"/>
  <c r="I15" i="2" s="1"/>
  <c r="K15" i="2" s="1"/>
  <c r="B15" i="2"/>
  <c r="H14" i="2"/>
  <c r="J14" i="2" s="1"/>
  <c r="G14" i="2"/>
  <c r="I14" i="2" s="1"/>
  <c r="B14" i="2"/>
  <c r="H13" i="2"/>
  <c r="J13" i="2" s="1"/>
  <c r="G13" i="2"/>
  <c r="I13" i="2" s="1"/>
  <c r="K13" i="2" s="1"/>
  <c r="B13" i="2"/>
  <c r="H12" i="2"/>
  <c r="J12" i="2" s="1"/>
  <c r="G12" i="2"/>
  <c r="I12" i="2" s="1"/>
  <c r="B12" i="2"/>
  <c r="H11" i="2"/>
  <c r="J11" i="2" s="1"/>
  <c r="L11" i="2" s="1"/>
  <c r="G11" i="2"/>
  <c r="I11" i="2" s="1"/>
  <c r="B11" i="2"/>
  <c r="H10" i="2"/>
  <c r="J10" i="2" s="1"/>
  <c r="L10" i="2" s="1"/>
  <c r="G10" i="2"/>
  <c r="I10" i="2" s="1"/>
  <c r="B10" i="2"/>
  <c r="H9" i="2"/>
  <c r="J9" i="2" s="1"/>
  <c r="L9" i="2" s="1"/>
  <c r="G9" i="2"/>
  <c r="I9" i="2" s="1"/>
  <c r="B9" i="2"/>
  <c r="H8" i="2"/>
  <c r="J8" i="2" s="1"/>
  <c r="L8" i="2" s="1"/>
  <c r="G8" i="2"/>
  <c r="I8" i="2" s="1"/>
  <c r="B8" i="2"/>
  <c r="H7" i="2"/>
  <c r="J7" i="2" s="1"/>
  <c r="G7" i="2"/>
  <c r="I7" i="2" s="1"/>
  <c r="B7" i="2"/>
  <c r="H6" i="2"/>
  <c r="J6" i="2" s="1"/>
  <c r="G6" i="2"/>
  <c r="I6" i="2" s="1"/>
  <c r="B6" i="2"/>
  <c r="H5" i="2"/>
  <c r="J5" i="2" s="1"/>
  <c r="G5" i="2"/>
  <c r="I5" i="2" s="1"/>
  <c r="B5" i="2"/>
  <c r="H4" i="2"/>
  <c r="J4" i="2" s="1"/>
  <c r="G4" i="2"/>
  <c r="I4" i="2" s="1"/>
  <c r="B4" i="2"/>
  <c r="H3" i="2"/>
  <c r="J3" i="2" s="1"/>
  <c r="G3" i="2"/>
  <c r="I3" i="2" s="1"/>
  <c r="B3" i="2"/>
  <c r="H2" i="2"/>
  <c r="J2" i="2" s="1"/>
  <c r="G2" i="2"/>
  <c r="I2" i="2" s="1"/>
  <c r="K2" i="2" s="1"/>
  <c r="B2" i="2"/>
  <c r="C1" i="2"/>
  <c r="N30" i="1" l="1"/>
  <c r="O27" i="1"/>
  <c r="B84" i="1"/>
  <c r="A85" i="1"/>
  <c r="A86" i="1" s="1"/>
  <c r="A87" i="1" s="1"/>
  <c r="A89" i="1"/>
  <c r="N99" i="1"/>
  <c r="O94" i="1"/>
  <c r="N95" i="1"/>
  <c r="N96" i="1" s="1"/>
  <c r="N97" i="1" s="1"/>
  <c r="A10" i="2"/>
  <c r="A17" i="2"/>
  <c r="A18" i="2"/>
  <c r="A11" i="2"/>
  <c r="A19" i="2"/>
  <c r="C21" i="2"/>
  <c r="K21" i="2"/>
  <c r="A3" i="2"/>
  <c r="A22" i="2"/>
  <c r="A4" i="2"/>
  <c r="A15" i="2"/>
  <c r="A21" i="2"/>
  <c r="S6" i="2"/>
  <c r="K6" i="2"/>
  <c r="C6" i="2"/>
  <c r="C9" i="2"/>
  <c r="K9" i="2"/>
  <c r="N9" i="2" s="1"/>
  <c r="S9" i="2"/>
  <c r="C11" i="2"/>
  <c r="S11" i="2"/>
  <c r="K11" i="2"/>
  <c r="N11" i="2" s="1"/>
  <c r="L20" i="2"/>
  <c r="L23" i="2"/>
  <c r="L2" i="2"/>
  <c r="P2" i="2" s="1"/>
  <c r="O2" i="2" s="1"/>
  <c r="T2" i="2" s="1"/>
  <c r="K3" i="2"/>
  <c r="C3" i="2"/>
  <c r="S3" i="2"/>
  <c r="L6" i="2"/>
  <c r="S7" i="2"/>
  <c r="K7" i="2"/>
  <c r="C7" i="2"/>
  <c r="S13" i="2"/>
  <c r="L13" i="2"/>
  <c r="P13" i="2" s="1"/>
  <c r="O13" i="2" s="1"/>
  <c r="T13" i="2" s="1"/>
  <c r="K14" i="2"/>
  <c r="S14" i="2"/>
  <c r="C14" i="2"/>
  <c r="S19" i="2"/>
  <c r="K19" i="2"/>
  <c r="N19" i="2" s="1"/>
  <c r="C19" i="2"/>
  <c r="L5" i="2"/>
  <c r="L15" i="2"/>
  <c r="P15" i="2" s="1"/>
  <c r="O15" i="2" s="1"/>
  <c r="T15" i="2" s="1"/>
  <c r="C24" i="2"/>
  <c r="S24" i="2"/>
  <c r="K24" i="2"/>
  <c r="P24" i="2" s="1"/>
  <c r="O24" i="2" s="1"/>
  <c r="T24" i="2" s="1"/>
  <c r="L3" i="2"/>
  <c r="P3" i="2" s="1"/>
  <c r="O3" i="2" s="1"/>
  <c r="T3" i="2" s="1"/>
  <c r="C4" i="2"/>
  <c r="S4" i="2"/>
  <c r="K4" i="2"/>
  <c r="L7" i="2"/>
  <c r="K8" i="2"/>
  <c r="P8" i="2" s="1"/>
  <c r="O8" i="2" s="1"/>
  <c r="T8" i="2" s="1"/>
  <c r="S8" i="2"/>
  <c r="C8" i="2"/>
  <c r="S10" i="2"/>
  <c r="K10" i="2"/>
  <c r="C10" i="2"/>
  <c r="C12" i="2"/>
  <c r="K12" i="2"/>
  <c r="S12" i="2"/>
  <c r="L14" i="2"/>
  <c r="C15" i="2"/>
  <c r="L16" i="2"/>
  <c r="P16" i="2" s="1"/>
  <c r="O16" i="2" s="1"/>
  <c r="T16" i="2" s="1"/>
  <c r="C16" i="2"/>
  <c r="K17" i="2"/>
  <c r="S17" i="2"/>
  <c r="C17" i="2"/>
  <c r="L21" i="2"/>
  <c r="C22" i="2"/>
  <c r="K22" i="2"/>
  <c r="S22" i="2"/>
  <c r="C25" i="2"/>
  <c r="S25" i="2"/>
  <c r="K25" i="2"/>
  <c r="L4" i="2"/>
  <c r="C5" i="2"/>
  <c r="K5" i="2"/>
  <c r="S5" i="2"/>
  <c r="L12" i="2"/>
  <c r="C13" i="2"/>
  <c r="L17" i="2"/>
  <c r="C18" i="2"/>
  <c r="K18" i="2"/>
  <c r="S18" i="2"/>
  <c r="S20" i="2"/>
  <c r="K20" i="2"/>
  <c r="C20" i="2"/>
  <c r="L22" i="2"/>
  <c r="S23" i="2"/>
  <c r="C23" i="2"/>
  <c r="K23" i="2"/>
  <c r="L25" i="2"/>
  <c r="A13" i="2"/>
  <c r="A7" i="2"/>
  <c r="A8" i="2"/>
  <c r="A24" i="2"/>
  <c r="A20" i="2"/>
  <c r="S16" i="2"/>
  <c r="C2" i="2"/>
  <c r="S15" i="2"/>
  <c r="A23" i="2"/>
  <c r="A5" i="2"/>
  <c r="A12" i="2"/>
  <c r="A25" i="2"/>
  <c r="L18" i="2"/>
  <c r="S2" i="2"/>
  <c r="S21" i="2"/>
  <c r="A2" i="2"/>
  <c r="A6" i="2"/>
  <c r="A14" i="2"/>
  <c r="A16" i="2"/>
  <c r="A9" i="2"/>
  <c r="N104" i="1" l="1"/>
  <c r="N100" i="1"/>
  <c r="N101" i="1" s="1"/>
  <c r="N102" i="1" s="1"/>
  <c r="O99" i="1"/>
  <c r="B89" i="1"/>
  <c r="A94" i="1"/>
  <c r="A90" i="1"/>
  <c r="A91" i="1" s="1"/>
  <c r="A92" i="1" s="1"/>
  <c r="N33" i="1"/>
  <c r="P33" i="1" s="1"/>
  <c r="O30" i="1"/>
  <c r="C94" i="1"/>
  <c r="C89" i="1"/>
  <c r="C85" i="1"/>
  <c r="C84" i="1"/>
  <c r="C80" i="1"/>
  <c r="C79" i="1"/>
  <c r="C74" i="1"/>
  <c r="C75" i="1"/>
  <c r="C70" i="1"/>
  <c r="C69" i="1"/>
  <c r="C64" i="1"/>
  <c r="C65" i="1"/>
  <c r="C60" i="1"/>
  <c r="C59" i="1"/>
  <c r="C55" i="1"/>
  <c r="C54" i="1"/>
  <c r="P55" i="1"/>
  <c r="P54" i="1"/>
  <c r="P60" i="1"/>
  <c r="P59" i="1"/>
  <c r="P65" i="1"/>
  <c r="P64" i="1"/>
  <c r="P70" i="1"/>
  <c r="P69" i="1"/>
  <c r="P75" i="1"/>
  <c r="P74" i="1"/>
  <c r="P80" i="1"/>
  <c r="P79" i="1"/>
  <c r="P85" i="1"/>
  <c r="P84" i="1"/>
  <c r="P90" i="1"/>
  <c r="P89" i="1"/>
  <c r="P94" i="1"/>
  <c r="P95" i="1"/>
  <c r="P100" i="1"/>
  <c r="P99" i="1"/>
  <c r="P104" i="1"/>
  <c r="F39" i="1"/>
  <c r="F36" i="1"/>
  <c r="F33" i="1"/>
  <c r="F30" i="1"/>
  <c r="P30" i="1"/>
  <c r="F27" i="1"/>
  <c r="P27" i="1"/>
  <c r="F24" i="1"/>
  <c r="P24" i="1"/>
  <c r="F21" i="1"/>
  <c r="P21" i="1"/>
  <c r="F18" i="1"/>
  <c r="P18" i="1"/>
  <c r="F15" i="1"/>
  <c r="P15" i="1"/>
  <c r="P12" i="1"/>
  <c r="P9" i="1"/>
  <c r="F12" i="1"/>
  <c r="F9" i="1"/>
  <c r="P22" i="2"/>
  <c r="O22" i="2" s="1"/>
  <c r="T22" i="2" s="1"/>
  <c r="N5" i="2"/>
  <c r="M5" i="2" s="1"/>
  <c r="N2" i="2"/>
  <c r="M2" i="2" s="1"/>
  <c r="U2" i="2" s="1"/>
  <c r="P6" i="2"/>
  <c r="O6" i="2" s="1"/>
  <c r="T6" i="2" s="1"/>
  <c r="N24" i="2"/>
  <c r="M24" i="2" s="1"/>
  <c r="U24" i="2" s="1"/>
  <c r="P25" i="2"/>
  <c r="O25" i="2" s="1"/>
  <c r="T25" i="2" s="1"/>
  <c r="P21" i="2"/>
  <c r="O21" i="2" s="1"/>
  <c r="T21" i="2" s="1"/>
  <c r="P12" i="2"/>
  <c r="O12" i="2" s="1"/>
  <c r="T12" i="2" s="1"/>
  <c r="P18" i="2"/>
  <c r="O18" i="2" s="1"/>
  <c r="T18" i="2" s="1"/>
  <c r="P14" i="2"/>
  <c r="O14" i="2" s="1"/>
  <c r="T14" i="2" s="1"/>
  <c r="N23" i="2"/>
  <c r="M23" i="2" s="1"/>
  <c r="N7" i="2"/>
  <c r="M7" i="2" s="1"/>
  <c r="P17" i="2"/>
  <c r="O17" i="2" s="1"/>
  <c r="T17" i="2" s="1"/>
  <c r="P5" i="2"/>
  <c r="O5" i="2" s="1"/>
  <c r="T5" i="2" s="1"/>
  <c r="N20" i="2"/>
  <c r="M20" i="2" s="1"/>
  <c r="N8" i="2"/>
  <c r="M8" i="2" s="1"/>
  <c r="U8" i="2" s="1"/>
  <c r="N18" i="2"/>
  <c r="M18" i="2" s="1"/>
  <c r="P11" i="2"/>
  <c r="O11" i="2" s="1"/>
  <c r="T11" i="2" s="1"/>
  <c r="N15" i="2"/>
  <c r="M15" i="2" s="1"/>
  <c r="P7" i="2"/>
  <c r="O7" i="2" s="1"/>
  <c r="T7" i="2" s="1"/>
  <c r="P4" i="2"/>
  <c r="O4" i="2" s="1"/>
  <c r="T4" i="2" s="1"/>
  <c r="P9" i="2"/>
  <c r="O9" i="2" s="1"/>
  <c r="T9" i="2" s="1"/>
  <c r="P19" i="2"/>
  <c r="O19" i="2" s="1"/>
  <c r="T19" i="2" s="1"/>
  <c r="N3" i="2"/>
  <c r="P10" i="2"/>
  <c r="O10" i="2" s="1"/>
  <c r="T10" i="2" s="1"/>
  <c r="N10" i="2"/>
  <c r="N4" i="2"/>
  <c r="P23" i="2"/>
  <c r="O23" i="2" s="1"/>
  <c r="T23" i="2" s="1"/>
  <c r="N14" i="2"/>
  <c r="N25" i="2"/>
  <c r="N17" i="2"/>
  <c r="N12" i="2"/>
  <c r="N16" i="2"/>
  <c r="N6" i="2"/>
  <c r="N22" i="2"/>
  <c r="P20" i="2"/>
  <c r="O20" i="2" s="1"/>
  <c r="T20" i="2" s="1"/>
  <c r="N21" i="2"/>
  <c r="M19" i="2"/>
  <c r="N13" i="2"/>
  <c r="M11" i="2"/>
  <c r="M9" i="2"/>
  <c r="C91" i="1" l="1"/>
  <c r="O33" i="1"/>
  <c r="N36" i="1"/>
  <c r="C86" i="1"/>
  <c r="C90" i="1"/>
  <c r="A95" i="1"/>
  <c r="A99" i="1"/>
  <c r="B94" i="1"/>
  <c r="O104" i="1"/>
  <c r="N105" i="1"/>
  <c r="C66" i="1"/>
  <c r="C71" i="1"/>
  <c r="C81" i="1"/>
  <c r="C76" i="1"/>
  <c r="C61" i="1"/>
  <c r="P71" i="1"/>
  <c r="P61" i="1"/>
  <c r="C56" i="1"/>
  <c r="P56" i="1"/>
  <c r="P66" i="1"/>
  <c r="P76" i="1"/>
  <c r="P86" i="1"/>
  <c r="P81" i="1"/>
  <c r="P96" i="1"/>
  <c r="P101" i="1"/>
  <c r="P91" i="1"/>
  <c r="U18" i="2"/>
  <c r="U7" i="2"/>
  <c r="U5" i="2"/>
  <c r="U11" i="2"/>
  <c r="U9" i="2"/>
  <c r="U15" i="2"/>
  <c r="U19" i="2"/>
  <c r="U20" i="2"/>
  <c r="U23" i="2"/>
  <c r="M22" i="2"/>
  <c r="U22" i="2" s="1"/>
  <c r="M14" i="2"/>
  <c r="U14" i="2" s="1"/>
  <c r="M6" i="2"/>
  <c r="U6" i="2" s="1"/>
  <c r="M12" i="2"/>
  <c r="U12" i="2" s="1"/>
  <c r="M3" i="2"/>
  <c r="U3" i="2" s="1"/>
  <c r="M21" i="2"/>
  <c r="U21" i="2" s="1"/>
  <c r="M16" i="2"/>
  <c r="U16" i="2" s="1"/>
  <c r="M17" i="2"/>
  <c r="U17" i="2" s="1"/>
  <c r="M4" i="2"/>
  <c r="U4" i="2" s="1"/>
  <c r="M13" i="2"/>
  <c r="U13" i="2" s="1"/>
  <c r="M25" i="2"/>
  <c r="U25" i="2" s="1"/>
  <c r="M10" i="2"/>
  <c r="U10" i="2" s="1"/>
  <c r="C67" i="1" l="1"/>
  <c r="B99" i="1"/>
  <c r="A104" i="1"/>
  <c r="A100" i="1"/>
  <c r="C99" i="1"/>
  <c r="A96" i="1"/>
  <c r="C95" i="1"/>
  <c r="N106" i="1"/>
  <c r="P105" i="1"/>
  <c r="N39" i="1"/>
  <c r="O36" i="1"/>
  <c r="P36" i="1"/>
  <c r="C92" i="1"/>
  <c r="C87" i="1"/>
  <c r="C82" i="1"/>
  <c r="C77" i="1"/>
  <c r="C62" i="1"/>
  <c r="C72" i="1"/>
  <c r="P62" i="1"/>
  <c r="P77" i="1"/>
  <c r="P57" i="1"/>
  <c r="C57" i="1"/>
  <c r="P72" i="1"/>
  <c r="P87" i="1"/>
  <c r="P67" i="1"/>
  <c r="P82" i="1"/>
  <c r="P102" i="1"/>
  <c r="P97" i="1"/>
  <c r="P92" i="1"/>
  <c r="N107" i="1" l="1"/>
  <c r="P107" i="1" s="1"/>
  <c r="P106" i="1"/>
  <c r="A101" i="1"/>
  <c r="C100" i="1"/>
  <c r="O39" i="1"/>
  <c r="P39" i="1"/>
  <c r="A97" i="1"/>
  <c r="C97" i="1" s="1"/>
  <c r="C96" i="1"/>
  <c r="B104" i="1"/>
  <c r="A105" i="1"/>
  <c r="C104" i="1"/>
  <c r="A106" i="1" l="1"/>
  <c r="C105" i="1"/>
  <c r="A102" i="1"/>
  <c r="C102" i="1" s="1"/>
  <c r="C101" i="1"/>
  <c r="A107" i="1" l="1"/>
  <c r="C107" i="1" s="1"/>
  <c r="C106" i="1"/>
</calcChain>
</file>

<file path=xl/sharedStrings.xml><?xml version="1.0" encoding="utf-8"?>
<sst xmlns="http://schemas.openxmlformats.org/spreadsheetml/2006/main" count="63" uniqueCount="17">
  <si>
    <t>Lösung:</t>
  </si>
  <si>
    <t>Für neue Zufallswerte</t>
  </si>
  <si>
    <t>F9 drücken</t>
  </si>
  <si>
    <t>Lsg 1</t>
  </si>
  <si>
    <t>Lsg 2</t>
  </si>
  <si>
    <t>Lsg 3</t>
  </si>
  <si>
    <t>Lsg 4</t>
  </si>
  <si>
    <t>Lsg 5</t>
  </si>
  <si>
    <t>x</t>
  </si>
  <si>
    <t>Ausmultiplizieren</t>
  </si>
  <si>
    <t>www.schlauistwow.de</t>
  </si>
  <si>
    <t>Quadratische Funktionen: Faktorisierte Form in Normalform umformen</t>
  </si>
  <si>
    <t>Aufgabe:</t>
  </si>
  <si>
    <t xml:space="preserve">Ein Erklärvideo zum Thema findest du unter dem folgenden Link. </t>
  </si>
  <si>
    <t>__</t>
  </si>
  <si>
    <t xml:space="preserve">Forme sie in Normalform um. </t>
  </si>
  <si>
    <t xml:space="preserve">Gegeben ist eine quadratische Funktion in Faktorisierter Form.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</si>
</sst>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0" fontId="0" fillId="3" borderId="0" xfId="0" applyFill="1"/>
    <xf numFmtId="0" fontId="3" fillId="0" borderId="0" xfId="0" applyFont="1"/>
    <xf numFmtId="0" fontId="5" fillId="0" borderId="0" xfId="0" applyFont="1"/>
    <xf numFmtId="0" fontId="1" fillId="0" borderId="0" xfId="0" applyFont="1" applyBorder="1"/>
    <xf numFmtId="0" fontId="6" fillId="0" borderId="0" xfId="0" applyFont="1"/>
    <xf numFmtId="0" fontId="6" fillId="0" borderId="0" xfId="0" applyFont="1" applyBorder="1"/>
    <xf numFmtId="0" fontId="0" fillId="0" borderId="2" xfId="0" applyBorder="1"/>
    <xf numFmtId="0" fontId="7" fillId="0" borderId="2" xfId="0" applyFont="1" applyBorder="1"/>
    <xf numFmtId="0" fontId="0" fillId="0" borderId="2" xfId="0" applyBorder="1" applyAlignment="1">
      <alignment horizontal="left"/>
    </xf>
    <xf numFmtId="0" fontId="7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8" fillId="0" borderId="0" xfId="0" applyFont="1" applyBorder="1"/>
    <xf numFmtId="0" fontId="9" fillId="0" borderId="0" xfId="0" applyFont="1"/>
    <xf numFmtId="0" fontId="2" fillId="0" borderId="0" xfId="0" applyFont="1"/>
    <xf numFmtId="0" fontId="10" fillId="0" borderId="0" xfId="0" applyFont="1"/>
    <xf numFmtId="0" fontId="11" fillId="0" borderId="0" xfId="0" applyFont="1" applyBorder="1"/>
    <xf numFmtId="0" fontId="5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137160</xdr:colOff>
      <xdr:row>43</xdr:row>
      <xdr:rowOff>30480</xdr:rowOff>
    </xdr:from>
    <xdr:to>
      <xdr:col>20</xdr:col>
      <xdr:colOff>98584</xdr:colOff>
      <xdr:row>49</xdr:row>
      <xdr:rowOff>167164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7740" y="8351520"/>
          <a:ext cx="1325404" cy="1325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tabSelected="1" showWhiteSpace="0" view="pageLayout" zoomScaleNormal="100" workbookViewId="0">
      <selection activeCell="B5" sqref="B5"/>
    </sheetView>
  </sheetViews>
  <sheetFormatPr baseColWidth="10" defaultRowHeight="13.2" x14ac:dyDescent="0.25"/>
  <cols>
    <col min="1" max="1" width="2.44140625" customWidth="1"/>
    <col min="2" max="2" width="3.88671875" customWidth="1"/>
    <col min="3" max="3" width="6" customWidth="1"/>
    <col min="4" max="4" width="2.109375" customWidth="1"/>
    <col min="5" max="5" width="8.109375" customWidth="1"/>
    <col min="6" max="6" width="2.109375" bestFit="1" customWidth="1"/>
    <col min="7" max="7" width="8.109375" customWidth="1"/>
    <col min="8" max="8" width="2.109375" bestFit="1" customWidth="1"/>
    <col min="9" max="9" width="7.33203125" customWidth="1"/>
    <col min="10" max="10" width="5" customWidth="1"/>
    <col min="11" max="11" width="1.44140625" customWidth="1"/>
    <col min="12" max="12" width="3" customWidth="1"/>
    <col min="13" max="13" width="4.6640625" customWidth="1"/>
    <col min="14" max="14" width="2" customWidth="1"/>
    <col min="15" max="15" width="6" customWidth="1"/>
    <col min="16" max="16" width="2.109375" bestFit="1" customWidth="1"/>
    <col min="17" max="17" width="5" customWidth="1"/>
    <col min="18" max="18" width="2.109375" bestFit="1" customWidth="1"/>
    <col min="19" max="19" width="7.109375" customWidth="1"/>
    <col min="20" max="20" width="5.33203125" customWidth="1"/>
    <col min="21" max="21" width="2.6640625" customWidth="1"/>
  </cols>
  <sheetData>
    <row r="1" spans="1:24" ht="22.2" customHeight="1" x14ac:dyDescent="0.25">
      <c r="A1" s="21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4" s="1" customFormat="1" ht="15" x14ac:dyDescent="0.25"/>
    <row r="3" spans="1:24" s="1" customFormat="1" ht="15.6" x14ac:dyDescent="0.3">
      <c r="A3" s="5" t="s">
        <v>12</v>
      </c>
      <c r="J3" s="6"/>
      <c r="K3" s="6"/>
      <c r="L3" s="5"/>
    </row>
    <row r="4" spans="1:24" s="1" customFormat="1" ht="15.6" x14ac:dyDescent="0.3">
      <c r="B4"/>
      <c r="J4" s="6"/>
      <c r="K4" s="6"/>
      <c r="L4" s="5"/>
    </row>
    <row r="5" spans="1:24" s="1" customFormat="1" ht="15.6" x14ac:dyDescent="0.3">
      <c r="B5" s="1" t="s">
        <v>16</v>
      </c>
      <c r="J5" s="6"/>
      <c r="K5" s="6"/>
      <c r="W5" s="20" t="s">
        <v>1</v>
      </c>
      <c r="X5" s="20"/>
    </row>
    <row r="6" spans="1:24" s="1" customFormat="1" ht="15.6" x14ac:dyDescent="0.3">
      <c r="B6" s="1" t="s">
        <v>15</v>
      </c>
      <c r="W6" s="20" t="s">
        <v>2</v>
      </c>
      <c r="X6" s="20"/>
    </row>
    <row r="7" spans="1:24" s="1" customFormat="1" ht="15" x14ac:dyDescent="0.25"/>
    <row r="8" spans="1:24" s="1" customFormat="1" ht="15" x14ac:dyDescent="0.25">
      <c r="J8" s="6"/>
      <c r="K8" s="8">
        <v>2</v>
      </c>
      <c r="N8" s="18"/>
    </row>
    <row r="9" spans="1:24" s="1" customFormat="1" ht="15" x14ac:dyDescent="0.25">
      <c r="A9" s="7"/>
      <c r="D9" s="18">
        <v>1</v>
      </c>
      <c r="E9" s="1" t="str">
        <f>CHAR(D9+96)&amp;")"</f>
        <v>a)</v>
      </c>
      <c r="F9" s="1" t="str">
        <f ca="1">VLOOKUP(D9,Daten1!$A$2:$V$25,4,FALSE)&amp;" "&amp;VLOOKUP(D9,Daten1!$A$2:$V$25,3,FALSE)</f>
        <v xml:space="preserve"> f(x) = (x-3) · (x-5)</v>
      </c>
      <c r="J9" s="6"/>
      <c r="K9" s="6"/>
      <c r="N9" s="18">
        <v>2</v>
      </c>
      <c r="O9" s="1" t="str">
        <f>CHAR(N9+96)&amp;")"</f>
        <v>b)</v>
      </c>
      <c r="P9" s="1" t="str">
        <f ca="1">VLOOKUP(N9,Daten1!$A$2:$V$25,4,FALSE)&amp;" "&amp;VLOOKUP(N9,Daten1!$A$2:$V$25,3,FALSE)</f>
        <v xml:space="preserve"> f(x) = (x-3) · (x-2)</v>
      </c>
    </row>
    <row r="10" spans="1:24" s="1" customFormat="1" ht="15" x14ac:dyDescent="0.25">
      <c r="A10" s="7"/>
      <c r="D10" s="18"/>
      <c r="J10" s="6"/>
      <c r="K10" s="6"/>
      <c r="N10" s="18"/>
    </row>
    <row r="11" spans="1:24" s="1" customFormat="1" ht="15" x14ac:dyDescent="0.25">
      <c r="A11" s="7"/>
      <c r="D11" s="18"/>
      <c r="J11" s="6"/>
      <c r="K11" s="6"/>
      <c r="N11" s="18"/>
    </row>
    <row r="12" spans="1:24" s="1" customFormat="1" ht="15" x14ac:dyDescent="0.25">
      <c r="A12" s="7"/>
      <c r="D12" s="18">
        <f>D9+2</f>
        <v>3</v>
      </c>
      <c r="E12" s="1" t="str">
        <f>CHAR(D12+96)&amp;")"</f>
        <v>c)</v>
      </c>
      <c r="F12" s="1" t="str">
        <f ca="1">VLOOKUP(D12,Daten1!$A$2:$V$25,4,FALSE)&amp;" "&amp;VLOOKUP(D12,Daten1!$A$2:$V$25,3,FALSE)</f>
        <v xml:space="preserve"> f(x) = (x-2) · (x-7)</v>
      </c>
      <c r="J12" s="6"/>
      <c r="K12" s="6"/>
      <c r="N12" s="18">
        <f>N9+2</f>
        <v>4</v>
      </c>
      <c r="O12" s="1" t="str">
        <f>CHAR(N12+96)&amp;")"</f>
        <v>d)</v>
      </c>
      <c r="P12" s="1" t="str">
        <f ca="1">VLOOKUP(N12,Daten1!$A$2:$V$25,4,FALSE)&amp;" "&amp;VLOOKUP(N12,Daten1!$A$2:$V$25,3,FALSE)</f>
        <v xml:space="preserve"> f(x) = (x-4) · (x-4)</v>
      </c>
    </row>
    <row r="13" spans="1:24" s="1" customFormat="1" ht="15" x14ac:dyDescent="0.25">
      <c r="A13" s="7"/>
      <c r="D13" s="18"/>
      <c r="J13" s="6"/>
      <c r="K13" s="6"/>
      <c r="N13" s="18"/>
    </row>
    <row r="14" spans="1:24" s="1" customFormat="1" ht="15" x14ac:dyDescent="0.25">
      <c r="A14" s="7"/>
      <c r="D14" s="18"/>
      <c r="J14" s="6"/>
      <c r="K14" s="6"/>
      <c r="N14" s="18"/>
    </row>
    <row r="15" spans="1:24" s="1" customFormat="1" ht="15" x14ac:dyDescent="0.25">
      <c r="A15" s="7"/>
      <c r="D15" s="18">
        <f>D12+2</f>
        <v>5</v>
      </c>
      <c r="E15" s="1" t="str">
        <f>CHAR(D15+96)&amp;")"</f>
        <v>e)</v>
      </c>
      <c r="F15" s="1" t="str">
        <f ca="1">VLOOKUP(D15,Daten1!$A$2:$V$25,4,FALSE)&amp;" "&amp;VLOOKUP(D15,Daten1!$A$2:$V$25,3,FALSE)</f>
        <v xml:space="preserve"> f(x) = (x+6) · (x+3)</v>
      </c>
      <c r="J15" s="6"/>
      <c r="K15" s="6"/>
      <c r="N15" s="18">
        <f>N12+2</f>
        <v>6</v>
      </c>
      <c r="O15" s="1" t="str">
        <f>CHAR(N15+96)&amp;")"</f>
        <v>f)</v>
      </c>
      <c r="P15" s="1" t="str">
        <f ca="1">VLOOKUP(N15,Daten1!$A$2:$V$25,4,FALSE)&amp;" "&amp;VLOOKUP(N15,Daten1!$A$2:$V$25,3,FALSE)</f>
        <v xml:space="preserve"> f(x) = (x-5) · (x-6)</v>
      </c>
    </row>
    <row r="16" spans="1:24" s="1" customFormat="1" ht="15" x14ac:dyDescent="0.25">
      <c r="A16" s="7"/>
      <c r="D16" s="18"/>
      <c r="J16" s="6"/>
      <c r="K16" s="6"/>
      <c r="N16" s="18"/>
    </row>
    <row r="17" spans="1:16" s="1" customFormat="1" ht="15" x14ac:dyDescent="0.25">
      <c r="A17" s="7"/>
      <c r="D17" s="18"/>
      <c r="J17" s="6"/>
      <c r="K17" s="6"/>
      <c r="N17" s="18"/>
    </row>
    <row r="18" spans="1:16" s="1" customFormat="1" ht="15" x14ac:dyDescent="0.25">
      <c r="A18" s="7"/>
      <c r="D18" s="18">
        <f>D15+2</f>
        <v>7</v>
      </c>
      <c r="E18" s="1" t="str">
        <f>CHAR(D18+96)&amp;")"</f>
        <v>g)</v>
      </c>
      <c r="F18" s="1" t="str">
        <f ca="1">VLOOKUP(D18,Daten1!$A$2:$V$25,4,FALSE)&amp;" "&amp;VLOOKUP(D18,Daten1!$A$2:$V$25,3,FALSE)</f>
        <v xml:space="preserve"> f(x) = (x+4) · (x-3)</v>
      </c>
      <c r="J18" s="6"/>
      <c r="K18" s="6"/>
      <c r="N18" s="18">
        <f>N15+2</f>
        <v>8</v>
      </c>
      <c r="O18" s="1" t="str">
        <f>CHAR(N18+96)&amp;")"</f>
        <v>h)</v>
      </c>
      <c r="P18" s="1" t="str">
        <f ca="1">VLOOKUP(N18,Daten1!$A$2:$V$25,4,FALSE)&amp;" "&amp;VLOOKUP(N18,Daten1!$A$2:$V$25,3,FALSE)</f>
        <v xml:space="preserve"> f(x) = (x+6) · (x-2)</v>
      </c>
    </row>
    <row r="19" spans="1:16" s="1" customFormat="1" ht="15" x14ac:dyDescent="0.25">
      <c r="A19" s="7"/>
      <c r="D19" s="18"/>
      <c r="J19" s="6"/>
      <c r="K19" s="6"/>
      <c r="N19" s="18"/>
    </row>
    <row r="20" spans="1:16" s="1" customFormat="1" ht="15" x14ac:dyDescent="0.25">
      <c r="A20" s="7"/>
      <c r="D20" s="18"/>
      <c r="J20" s="6"/>
      <c r="K20" s="6"/>
      <c r="N20" s="18"/>
    </row>
    <row r="21" spans="1:16" s="1" customFormat="1" ht="15" x14ac:dyDescent="0.25">
      <c r="A21" s="7"/>
      <c r="D21" s="18">
        <f>D18+2</f>
        <v>9</v>
      </c>
      <c r="E21" s="1" t="str">
        <f>CHAR(D21+96)&amp;")"</f>
        <v>i)</v>
      </c>
      <c r="F21" s="1" t="str">
        <f ca="1">VLOOKUP(D21,Daten1!$A$2:$V$25,4,FALSE)&amp;" "&amp;VLOOKUP(D21,Daten1!$A$2:$V$25,3,FALSE)</f>
        <v xml:space="preserve"> f(x) = (x-7) · (x+4)</v>
      </c>
      <c r="J21" s="6"/>
      <c r="K21" s="6"/>
      <c r="N21" s="18">
        <f>N18+2</f>
        <v>10</v>
      </c>
      <c r="O21" s="1" t="str">
        <f>CHAR(N21+96)&amp;")"</f>
        <v>j)</v>
      </c>
      <c r="P21" s="1" t="str">
        <f ca="1">VLOOKUP(N21,Daten1!$A$2:$V$25,4,FALSE)&amp;" "&amp;VLOOKUP(N21,Daten1!$A$2:$V$25,3,FALSE)</f>
        <v xml:space="preserve"> f(x) = (x+4) · (x-6)</v>
      </c>
    </row>
    <row r="22" spans="1:16" s="1" customFormat="1" ht="15" x14ac:dyDescent="0.25">
      <c r="A22" s="7"/>
      <c r="D22" s="18"/>
      <c r="J22" s="6"/>
      <c r="K22" s="6"/>
      <c r="N22" s="18"/>
    </row>
    <row r="23" spans="1:16" s="1" customFormat="1" ht="15" x14ac:dyDescent="0.25">
      <c r="A23" s="7"/>
      <c r="D23" s="18"/>
      <c r="J23" s="6"/>
      <c r="K23" s="6"/>
      <c r="N23" s="18"/>
    </row>
    <row r="24" spans="1:16" s="1" customFormat="1" ht="15" x14ac:dyDescent="0.25">
      <c r="A24" s="7"/>
      <c r="D24" s="18">
        <f>D21+2</f>
        <v>11</v>
      </c>
      <c r="E24" s="1" t="str">
        <f>CHAR(D24+96)&amp;")"</f>
        <v>k)</v>
      </c>
      <c r="F24" s="1" t="str">
        <f ca="1">VLOOKUP(D24,Daten1!$A$2:$V$25,4,FALSE)&amp;" "&amp;VLOOKUP(D24,Daten1!$A$2:$V$25,3,FALSE)</f>
        <v xml:space="preserve"> f(x) = (x+7) · (x-5)</v>
      </c>
      <c r="J24" s="6"/>
      <c r="K24" s="6"/>
      <c r="N24" s="18">
        <f>N21+2</f>
        <v>12</v>
      </c>
      <c r="O24" s="1" t="str">
        <f>CHAR(N24+96)&amp;")"</f>
        <v>l)</v>
      </c>
      <c r="P24" s="1" t="str">
        <f ca="1">VLOOKUP(N24,Daten1!$A$2:$V$25,4,FALSE)&amp;" "&amp;VLOOKUP(N24,Daten1!$A$2:$V$25,3,FALSE)</f>
        <v xml:space="preserve"> f(x) = (x-4) · (x-3)</v>
      </c>
    </row>
    <row r="25" spans="1:16" s="1" customFormat="1" ht="15" x14ac:dyDescent="0.25">
      <c r="A25" s="7"/>
      <c r="D25" s="18"/>
      <c r="J25" s="6"/>
      <c r="K25" s="6"/>
      <c r="N25" s="18"/>
    </row>
    <row r="26" spans="1:16" s="1" customFormat="1" ht="15" x14ac:dyDescent="0.25">
      <c r="A26" s="7"/>
      <c r="D26" s="18"/>
      <c r="J26" s="6"/>
      <c r="K26" s="6"/>
      <c r="N26" s="18"/>
    </row>
    <row r="27" spans="1:16" s="1" customFormat="1" ht="15" x14ac:dyDescent="0.25">
      <c r="A27" s="7"/>
      <c r="D27" s="18">
        <f>D24+2</f>
        <v>13</v>
      </c>
      <c r="E27" s="1" t="str">
        <f>CHAR(D27+96)&amp;")"</f>
        <v>m)</v>
      </c>
      <c r="F27" s="1" t="str">
        <f ca="1">VLOOKUP(D27,Daten1!$A$2:$V$25,4,FALSE)&amp;" "&amp;VLOOKUP(D27,Daten1!$A$2:$V$25,3,FALSE)</f>
        <v xml:space="preserve"> f(x) = (x+4) · (x+6)</v>
      </c>
      <c r="J27" s="6"/>
      <c r="K27" s="6"/>
      <c r="N27" s="18">
        <f>N24+2</f>
        <v>14</v>
      </c>
      <c r="O27" s="1" t="str">
        <f>CHAR(N27+96)&amp;")"</f>
        <v>n)</v>
      </c>
      <c r="P27" s="1" t="str">
        <f ca="1">VLOOKUP(N27,Daten1!$A$2:$V$25,4,FALSE)&amp;" "&amp;VLOOKUP(N27,Daten1!$A$2:$V$25,3,FALSE)</f>
        <v xml:space="preserve"> f(x) = (x+6) · (x-2)</v>
      </c>
    </row>
    <row r="28" spans="1:16" s="1" customFormat="1" ht="15" x14ac:dyDescent="0.25">
      <c r="A28" s="7"/>
      <c r="D28" s="18"/>
      <c r="J28" s="6"/>
      <c r="K28" s="6"/>
      <c r="N28" s="18"/>
    </row>
    <row r="29" spans="1:16" s="1" customFormat="1" ht="15" x14ac:dyDescent="0.25">
      <c r="A29" s="7"/>
      <c r="D29" s="18"/>
      <c r="J29" s="6"/>
      <c r="K29" s="6"/>
      <c r="N29" s="18"/>
    </row>
    <row r="30" spans="1:16" s="1" customFormat="1" ht="15" x14ac:dyDescent="0.25">
      <c r="D30" s="18">
        <f>D27+2</f>
        <v>15</v>
      </c>
      <c r="E30" s="1" t="str">
        <f>CHAR(D30+96)&amp;")"</f>
        <v>o)</v>
      </c>
      <c r="F30" s="1" t="str">
        <f ca="1">VLOOKUP(D30,Daten1!$A$2:$V$25,4,FALSE)&amp;" "&amp;VLOOKUP(D30,Daten1!$A$2:$V$25,3,FALSE)</f>
        <v xml:space="preserve"> f(x) = (x+6) · (x+4)</v>
      </c>
      <c r="J30" s="6"/>
      <c r="K30" s="6"/>
      <c r="N30" s="18">
        <f>N27+2</f>
        <v>16</v>
      </c>
      <c r="O30" s="1" t="str">
        <f>CHAR(N30+96)&amp;")"</f>
        <v>p)</v>
      </c>
      <c r="P30" s="1" t="str">
        <f ca="1">VLOOKUP(N30,Daten1!$A$2:$V$25,4,FALSE)&amp;" "&amp;VLOOKUP(N30,Daten1!$A$2:$V$25,3,FALSE)</f>
        <v xml:space="preserve"> f(x) = (x-4) · (x-4)</v>
      </c>
    </row>
    <row r="31" spans="1:16" s="1" customFormat="1" ht="15" x14ac:dyDescent="0.25">
      <c r="A31" s="7"/>
      <c r="D31" s="18"/>
      <c r="J31" s="6"/>
      <c r="K31" s="6"/>
      <c r="N31" s="18"/>
    </row>
    <row r="32" spans="1:16" s="1" customFormat="1" ht="15" x14ac:dyDescent="0.25">
      <c r="A32" s="7"/>
      <c r="D32" s="18"/>
      <c r="J32" s="6"/>
      <c r="K32" s="6"/>
      <c r="N32" s="18"/>
    </row>
    <row r="33" spans="1:21" s="1" customFormat="1" ht="15" x14ac:dyDescent="0.25">
      <c r="A33" s="7"/>
      <c r="D33" s="18">
        <f>D30+2</f>
        <v>17</v>
      </c>
      <c r="E33" s="1" t="str">
        <f>CHAR(D33+96)&amp;")"</f>
        <v>q)</v>
      </c>
      <c r="F33" s="1" t="str">
        <f ca="1">VLOOKUP(D33,Daten1!$A$2:$V$25,4,FALSE)&amp;" "&amp;VLOOKUP(D33,Daten1!$A$2:$V$25,3,FALSE)</f>
        <v xml:space="preserve"> f(x) = (x+3) · (x+7)</v>
      </c>
      <c r="J33" s="6"/>
      <c r="K33" s="6"/>
      <c r="N33" s="18">
        <f>N30+2</f>
        <v>18</v>
      </c>
      <c r="O33" s="1" t="str">
        <f>CHAR(N33+96)&amp;")"</f>
        <v>r)</v>
      </c>
      <c r="P33" s="1" t="str">
        <f ca="1">VLOOKUP(N33,Daten1!$A$2:$V$25,4,FALSE)&amp;" "&amp;VLOOKUP(N33,Daten1!$A$2:$V$25,3,FALSE)</f>
        <v xml:space="preserve"> f(x) = (x+4) · (x-5)</v>
      </c>
    </row>
    <row r="34" spans="1:21" s="1" customFormat="1" ht="15" x14ac:dyDescent="0.25">
      <c r="A34" s="7"/>
      <c r="D34" s="18"/>
      <c r="J34" s="6"/>
      <c r="K34" s="6"/>
      <c r="N34" s="18"/>
    </row>
    <row r="35" spans="1:21" s="1" customFormat="1" ht="15" x14ac:dyDescent="0.25">
      <c r="A35" s="7"/>
      <c r="D35" s="18"/>
      <c r="J35" s="6"/>
      <c r="K35" s="6"/>
      <c r="N35" s="18"/>
    </row>
    <row r="36" spans="1:21" s="1" customFormat="1" ht="15" x14ac:dyDescent="0.25">
      <c r="D36" s="18">
        <f>D33+2</f>
        <v>19</v>
      </c>
      <c r="E36" s="1" t="str">
        <f>CHAR(D36+96)&amp;")"</f>
        <v>s)</v>
      </c>
      <c r="F36" s="1" t="str">
        <f ca="1">VLOOKUP(D36,Daten1!$A$2:$V$25,4,FALSE)&amp;" "&amp;VLOOKUP(D36,Daten1!$A$2:$V$25,3,FALSE)</f>
        <v xml:space="preserve"> f(x) = (x-5) · (x-4)</v>
      </c>
      <c r="J36" s="6"/>
      <c r="K36" s="6"/>
      <c r="N36" s="18">
        <f>N33+2</f>
        <v>20</v>
      </c>
      <c r="O36" s="1" t="str">
        <f>CHAR(N36+96)&amp;")"</f>
        <v>t)</v>
      </c>
      <c r="P36" s="1" t="str">
        <f ca="1">VLOOKUP(N36,Daten1!$A$2:$V$25,4,FALSE)&amp;" "&amp;VLOOKUP(N36,Daten1!$A$2:$V$25,3,FALSE)</f>
        <v xml:space="preserve"> f(x) = (x+4) · (x-2)</v>
      </c>
    </row>
    <row r="37" spans="1:21" s="1" customFormat="1" ht="15" x14ac:dyDescent="0.25">
      <c r="A37" s="7"/>
      <c r="D37" s="18"/>
      <c r="J37" s="6"/>
      <c r="K37" s="6"/>
      <c r="N37" s="18"/>
    </row>
    <row r="38" spans="1:21" s="1" customFormat="1" ht="15" x14ac:dyDescent="0.25">
      <c r="A38" s="7"/>
      <c r="J38" s="6"/>
      <c r="K38" s="6"/>
      <c r="N38" s="18"/>
    </row>
    <row r="39" spans="1:21" s="1" customFormat="1" ht="15" x14ac:dyDescent="0.25">
      <c r="A39" s="7"/>
      <c r="D39" s="18">
        <f>D36+2</f>
        <v>21</v>
      </c>
      <c r="E39" s="1" t="str">
        <f>CHAR(D39+96)&amp;")"</f>
        <v>u)</v>
      </c>
      <c r="F39" s="1" t="str">
        <f ca="1">VLOOKUP(D39,Daten1!$A$2:$V$25,4,FALSE)&amp;" "&amp;VLOOKUP(D39,Daten1!$A$2:$V$25,3,FALSE)</f>
        <v xml:space="preserve"> f(x) = (x+4) · (x-5)</v>
      </c>
      <c r="J39" s="6"/>
      <c r="K39" s="6"/>
      <c r="N39" s="18">
        <f>N36+2</f>
        <v>22</v>
      </c>
      <c r="O39" s="1" t="str">
        <f>CHAR(N39+96)&amp;")"</f>
        <v>v)</v>
      </c>
      <c r="P39" s="1" t="str">
        <f ca="1">VLOOKUP(N39,Daten1!$A$2:$V$25,4,FALSE)&amp;" "&amp;VLOOKUP(N39,Daten1!$A$2:$V$25,3,FALSE)</f>
        <v xml:space="preserve"> f(x) = (x-5) · (x+6)</v>
      </c>
    </row>
    <row r="40" spans="1:21" s="1" customFormat="1" ht="15" x14ac:dyDescent="0.25">
      <c r="A40" s="7"/>
      <c r="J40" s="6"/>
      <c r="K40" s="6"/>
      <c r="N40" s="18"/>
    </row>
    <row r="41" spans="1:21" s="1" customFormat="1" ht="15" x14ac:dyDescent="0.25">
      <c r="A41" s="7"/>
      <c r="J41" s="6"/>
      <c r="K41" s="6"/>
      <c r="N41" s="18"/>
    </row>
    <row r="42" spans="1:21" s="1" customFormat="1" ht="15" x14ac:dyDescent="0.25">
      <c r="A42" s="7"/>
      <c r="J42" s="6"/>
      <c r="K42" s="6"/>
      <c r="N42" s="18"/>
    </row>
    <row r="43" spans="1:21" s="1" customFormat="1" ht="15.6" thickBot="1" x14ac:dyDescent="0.3">
      <c r="A43" s="9"/>
      <c r="B43" s="9"/>
      <c r="C43" s="9"/>
      <c r="D43" s="9"/>
      <c r="E43" s="10"/>
      <c r="F43" s="10"/>
      <c r="G43" s="9"/>
      <c r="H43" s="9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s="1" customFormat="1" ht="15" x14ac:dyDescent="0.25">
      <c r="A44"/>
      <c r="C44"/>
      <c r="D44"/>
      <c r="E44" s="12"/>
      <c r="F44" s="12"/>
      <c r="G44"/>
      <c r="H44"/>
      <c r="I44" s="13"/>
      <c r="J44"/>
      <c r="K44" s="14"/>
      <c r="L44" s="14"/>
      <c r="M44"/>
      <c r="N44"/>
      <c r="O44"/>
      <c r="P44"/>
      <c r="Q44"/>
      <c r="R44"/>
      <c r="S44"/>
      <c r="T44"/>
      <c r="U44"/>
    </row>
    <row r="45" spans="1:21" s="1" customFormat="1" ht="15" x14ac:dyDescent="0.25">
      <c r="A45"/>
      <c r="B45" s="1" t="s">
        <v>13</v>
      </c>
      <c r="C45"/>
      <c r="D45"/>
      <c r="E45" s="12"/>
      <c r="F45" s="12"/>
      <c r="G45"/>
      <c r="H45"/>
      <c r="I45" s="13"/>
      <c r="J45"/>
      <c r="K45" s="14"/>
      <c r="L45" s="14"/>
      <c r="M45" s="15"/>
      <c r="N45"/>
      <c r="O45" s="16"/>
      <c r="P45" s="16"/>
      <c r="Q45" s="16"/>
      <c r="R45" s="16"/>
      <c r="S45" s="16"/>
      <c r="T45" s="16"/>
      <c r="U45" s="16"/>
    </row>
    <row r="46" spans="1:21" s="1" customFormat="1" ht="15" x14ac:dyDescent="0.25">
      <c r="A46"/>
      <c r="B46"/>
      <c r="C46"/>
      <c r="D46"/>
      <c r="E46" s="12"/>
      <c r="F46" s="12"/>
      <c r="G46"/>
      <c r="H46"/>
      <c r="I46" s="13"/>
      <c r="J46"/>
      <c r="K46" s="14"/>
      <c r="L46" s="14"/>
      <c r="M46"/>
      <c r="N46"/>
      <c r="O46" s="16"/>
      <c r="P46" s="16"/>
      <c r="Q46" s="16"/>
      <c r="R46" s="16"/>
      <c r="S46" s="16"/>
      <c r="T46" s="16"/>
      <c r="U46" s="16"/>
    </row>
    <row r="47" spans="1:21" s="1" customFormat="1" ht="15" x14ac:dyDescent="0.25">
      <c r="A47"/>
      <c r="B47"/>
      <c r="C47"/>
      <c r="D47"/>
      <c r="E47" s="12"/>
      <c r="F47" s="12"/>
      <c r="G47"/>
      <c r="H47"/>
      <c r="I47" s="13"/>
      <c r="J47"/>
      <c r="K47" s="14"/>
      <c r="L47" s="14"/>
      <c r="M47" s="14"/>
      <c r="N47"/>
      <c r="O47" s="16"/>
      <c r="P47" s="16"/>
      <c r="Q47" s="16"/>
      <c r="R47" s="16"/>
      <c r="S47" s="16"/>
      <c r="T47" s="16"/>
      <c r="U47" s="16"/>
    </row>
    <row r="48" spans="1:21" s="1" customFormat="1" ht="15" x14ac:dyDescent="0.25">
      <c r="A48"/>
      <c r="B48"/>
      <c r="C48"/>
      <c r="D48"/>
      <c r="E48" s="12"/>
      <c r="F48" s="12"/>
      <c r="G48"/>
      <c r="H48"/>
      <c r="I48" s="13"/>
      <c r="J48"/>
      <c r="K48" s="14"/>
      <c r="L48" s="14"/>
      <c r="M48" s="14"/>
      <c r="N48"/>
      <c r="O48" s="16"/>
      <c r="P48" s="16"/>
      <c r="Q48" s="16"/>
      <c r="R48" s="16"/>
      <c r="S48" s="16"/>
      <c r="T48" s="16"/>
      <c r="U48" s="16"/>
    </row>
    <row r="49" spans="1:21" s="1" customFormat="1" ht="18.600000000000001" customHeight="1" x14ac:dyDescent="0.25">
      <c r="A49"/>
      <c r="B49"/>
      <c r="C49"/>
      <c r="D49"/>
      <c r="E49" s="12"/>
      <c r="F49" s="12"/>
      <c r="G49"/>
      <c r="H49" s="17"/>
      <c r="I49"/>
      <c r="J49"/>
      <c r="K49" s="14"/>
      <c r="L49" s="14"/>
      <c r="M49" s="14"/>
      <c r="N49"/>
      <c r="O49" s="16"/>
      <c r="P49" s="16"/>
      <c r="Q49" s="16"/>
      <c r="R49" s="16"/>
      <c r="S49" s="16"/>
      <c r="T49" s="16"/>
      <c r="U49" s="16"/>
    </row>
    <row r="50" spans="1:21" s="1" customFormat="1" ht="15" x14ac:dyDescent="0.25">
      <c r="A50"/>
      <c r="B50"/>
      <c r="C50"/>
      <c r="D50"/>
      <c r="E50" s="12"/>
      <c r="F50" s="12"/>
      <c r="G50"/>
      <c r="H50" s="17"/>
      <c r="I50"/>
      <c r="J50"/>
      <c r="K50" s="14"/>
      <c r="L50" s="14"/>
      <c r="M50" s="14"/>
      <c r="N50"/>
      <c r="O50" s="16"/>
      <c r="P50" s="16"/>
      <c r="Q50" s="16"/>
      <c r="R50" s="16"/>
      <c r="S50" s="16"/>
      <c r="T50" s="16"/>
      <c r="U50" s="16"/>
    </row>
    <row r="51" spans="1:21" s="1" customFormat="1" ht="19.2" customHeight="1" x14ac:dyDescent="0.25">
      <c r="A51" s="22" t="s">
        <v>10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</row>
    <row r="52" spans="1:21" s="1" customFormat="1" ht="15" x14ac:dyDescent="0.25">
      <c r="A52" s="7" t="s">
        <v>14</v>
      </c>
      <c r="J52" s="6"/>
      <c r="K52" s="6"/>
    </row>
    <row r="54" spans="1:21" ht="13.8" x14ac:dyDescent="0.25">
      <c r="A54" s="19">
        <v>1</v>
      </c>
      <c r="B54" s="4" t="str">
        <f>CHAR(A54+96)&amp;")"</f>
        <v>a)</v>
      </c>
      <c r="C54" s="4" t="str">
        <f ca="1">IF(VLOOKUP(A54,Daten1!$A$2:$X$25,18,FALSE)&lt;&gt;0,VLOOKUP(A54,Daten1!$A$2:$X$25,18,FALSE),"")</f>
        <v>Ausmultiplizieren</v>
      </c>
      <c r="N54" s="19">
        <v>2</v>
      </c>
      <c r="O54" s="4" t="str">
        <f>CHAR(N54+96)&amp;")"</f>
        <v>b)</v>
      </c>
      <c r="P54" s="4" t="str">
        <f ca="1">IF(VLOOKUP(N54,Daten1!$A$2:$X$25,18,FALSE)&lt;&gt;0,VLOOKUP(N54,Daten1!$A$2:$X$25,18,FALSE),"")</f>
        <v>Ausmultiplizieren</v>
      </c>
    </row>
    <row r="55" spans="1:21" ht="13.8" x14ac:dyDescent="0.25">
      <c r="A55" s="19">
        <f>A54</f>
        <v>1</v>
      </c>
      <c r="B55" s="4"/>
      <c r="C55" s="4" t="str">
        <f ca="1">IF(VLOOKUP(A55,Daten1!$A$2:$X$25,19,FALSE)&lt;&gt;0,VLOOKUP(A55,Daten1!$A$2:$X$25,19,FALSE),"")</f>
        <v>(x-3)·(x-5)</v>
      </c>
      <c r="N55" s="19">
        <f>N54</f>
        <v>2</v>
      </c>
      <c r="O55" s="4"/>
      <c r="P55" s="4" t="str">
        <f ca="1">IF(VLOOKUP(N55,Daten1!$A$2:$X$25,19,FALSE)&lt;&gt;0,VLOOKUP(N55,Daten1!$A$2:$X$25,19,FALSE),"")</f>
        <v>(x-3)·(x-2)</v>
      </c>
    </row>
    <row r="56" spans="1:21" ht="13.8" x14ac:dyDescent="0.25">
      <c r="A56" s="19">
        <f>A55</f>
        <v>1</v>
      </c>
      <c r="B56" s="4"/>
      <c r="C56" s="4" t="str">
        <f ca="1">IF(VLOOKUP(A56,Daten1!$A$2:$X$25,20,FALSE)&lt;&gt;0,VLOOKUP(A56,Daten1!$A$2:$X$25,20,FALSE),"")</f>
        <v>= x² -5x -3x +15</v>
      </c>
      <c r="N56" s="19">
        <f>N55</f>
        <v>2</v>
      </c>
      <c r="O56" s="4"/>
      <c r="P56" s="4" t="str">
        <f ca="1">IF(VLOOKUP(N56,Daten1!$A$2:$X$25,20,FALSE)&lt;&gt;0,VLOOKUP(N56,Daten1!$A$2:$X$25,20,FALSE),"")</f>
        <v>= x² -2x -3x +6</v>
      </c>
    </row>
    <row r="57" spans="1:21" ht="13.8" x14ac:dyDescent="0.25">
      <c r="A57" s="19">
        <f>A56</f>
        <v>1</v>
      </c>
      <c r="B57" s="4"/>
      <c r="C57" s="4" t="str">
        <f ca="1">IF(VLOOKUP(A57,Daten1!$A$2:$X$25,21,FALSE)&lt;&gt;0,VLOOKUP(A57,Daten1!$A$2:$X$25,21,FALSE),"")</f>
        <v>= x² -8x +15</v>
      </c>
      <c r="N57" s="19">
        <f>N56</f>
        <v>2</v>
      </c>
      <c r="O57" s="4"/>
      <c r="P57" s="4" t="str">
        <f ca="1">IF(VLOOKUP(N57,Daten1!$A$2:$X$25,21,FALSE)&lt;&gt;0,VLOOKUP(N57,Daten1!$A$2:$X$25,21,FALSE),"")</f>
        <v>= x² -5x +6</v>
      </c>
    </row>
    <row r="59" spans="1:21" ht="13.8" x14ac:dyDescent="0.25">
      <c r="A59" s="19">
        <f>A54+2</f>
        <v>3</v>
      </c>
      <c r="B59" s="4" t="str">
        <f>CHAR(A59+96)&amp;")"</f>
        <v>c)</v>
      </c>
      <c r="C59" s="4" t="str">
        <f ca="1">IF(VLOOKUP(A59,Daten1!$A$2:$X$25,18,FALSE)&lt;&gt;0,VLOOKUP(A59,Daten1!$A$2:$X$25,18,FALSE),"")</f>
        <v>Ausmultiplizieren</v>
      </c>
      <c r="N59" s="19">
        <f>N54+2</f>
        <v>4</v>
      </c>
      <c r="O59" s="4" t="str">
        <f>CHAR(N59+96)&amp;")"</f>
        <v>d)</v>
      </c>
      <c r="P59" s="4" t="str">
        <f ca="1">IF(VLOOKUP(N59,Daten1!$A$2:$X$25,18,FALSE)&lt;&gt;0,VLOOKUP(N59,Daten1!$A$2:$X$25,18,FALSE),"")</f>
        <v>Ausmultiplizieren</v>
      </c>
    </row>
    <row r="60" spans="1:21" ht="13.8" x14ac:dyDescent="0.25">
      <c r="A60" s="19">
        <f>A59</f>
        <v>3</v>
      </c>
      <c r="B60" s="4"/>
      <c r="C60" s="4" t="str">
        <f ca="1">IF(VLOOKUP(A60,Daten1!$A$2:$X$25,19,FALSE)&lt;&gt;0,VLOOKUP(A60,Daten1!$A$2:$X$25,19,FALSE),"")</f>
        <v>(x-2)·(x-7)</v>
      </c>
      <c r="N60" s="19">
        <f>N59</f>
        <v>4</v>
      </c>
      <c r="O60" s="4"/>
      <c r="P60" s="4" t="str">
        <f ca="1">IF(VLOOKUP(N60,Daten1!$A$2:$X$25,19,FALSE)&lt;&gt;0,VLOOKUP(N60,Daten1!$A$2:$X$25,19,FALSE),"")</f>
        <v>(x-4)·(x-4)</v>
      </c>
    </row>
    <row r="61" spans="1:21" ht="13.8" x14ac:dyDescent="0.25">
      <c r="A61" s="19">
        <f>A60</f>
        <v>3</v>
      </c>
      <c r="B61" s="4"/>
      <c r="C61" s="4" t="str">
        <f ca="1">IF(VLOOKUP(A61,Daten1!$A$2:$X$25,20,FALSE)&lt;&gt;0,VLOOKUP(A61,Daten1!$A$2:$X$25,20,FALSE),"")</f>
        <v>= x² -7x -2x +14</v>
      </c>
      <c r="N61" s="19">
        <f>N60</f>
        <v>4</v>
      </c>
      <c r="O61" s="4"/>
      <c r="P61" s="4" t="str">
        <f ca="1">IF(VLOOKUP(N61,Daten1!$A$2:$X$25,20,FALSE)&lt;&gt;0,VLOOKUP(N61,Daten1!$A$2:$X$25,20,FALSE),"")</f>
        <v>= x² -4x -4x +16</v>
      </c>
    </row>
    <row r="62" spans="1:21" ht="13.8" x14ac:dyDescent="0.25">
      <c r="A62" s="19">
        <f>A61</f>
        <v>3</v>
      </c>
      <c r="B62" s="4"/>
      <c r="C62" s="4" t="str">
        <f ca="1">IF(VLOOKUP(A62,Daten1!$A$2:$X$25,21,FALSE)&lt;&gt;0,VLOOKUP(A62,Daten1!$A$2:$X$25,21,FALSE),"")</f>
        <v>= x² -9x +14</v>
      </c>
      <c r="N62" s="19">
        <f>N61</f>
        <v>4</v>
      </c>
      <c r="O62" s="4"/>
      <c r="P62" s="4" t="str">
        <f ca="1">IF(VLOOKUP(N62,Daten1!$A$2:$X$25,21,FALSE)&lt;&gt;0,VLOOKUP(N62,Daten1!$A$2:$X$25,21,FALSE),"")</f>
        <v>= x² -8x +16</v>
      </c>
    </row>
    <row r="64" spans="1:21" ht="13.8" x14ac:dyDescent="0.25">
      <c r="A64" s="19">
        <f>A59+2</f>
        <v>5</v>
      </c>
      <c r="B64" s="4" t="str">
        <f>CHAR(A64+96)&amp;")"</f>
        <v>e)</v>
      </c>
      <c r="C64" s="4" t="str">
        <f ca="1">IF(VLOOKUP(A64,Daten1!$A$2:$X$25,18,FALSE)&lt;&gt;0,VLOOKUP(A64,Daten1!$A$2:$X$25,18,FALSE),"")</f>
        <v>Ausmultiplizieren</v>
      </c>
      <c r="N64" s="19">
        <f>N59+2</f>
        <v>6</v>
      </c>
      <c r="O64" s="4" t="str">
        <f>CHAR(N64+96)&amp;")"</f>
        <v>f)</v>
      </c>
      <c r="P64" s="4" t="str">
        <f ca="1">IF(VLOOKUP(N64,Daten1!$A$2:$X$25,18,FALSE)&lt;&gt;0,VLOOKUP(N64,Daten1!$A$2:$X$25,18,FALSE),"")</f>
        <v>Ausmultiplizieren</v>
      </c>
    </row>
    <row r="65" spans="1:16" ht="13.8" x14ac:dyDescent="0.25">
      <c r="A65" s="19">
        <f>A64</f>
        <v>5</v>
      </c>
      <c r="B65" s="4"/>
      <c r="C65" s="4" t="str">
        <f ca="1">IF(VLOOKUP(A65,Daten1!$A$2:$X$25,19,FALSE)&lt;&gt;0,VLOOKUP(A65,Daten1!$A$2:$X$25,19,FALSE),"")</f>
        <v>(x+6)·(x+3)</v>
      </c>
      <c r="N65" s="19">
        <f>N64</f>
        <v>6</v>
      </c>
      <c r="O65" s="4"/>
      <c r="P65" s="4" t="str">
        <f ca="1">IF(VLOOKUP(N65,Daten1!$A$2:$X$25,19,FALSE)&lt;&gt;0,VLOOKUP(N65,Daten1!$A$2:$X$25,19,FALSE),"")</f>
        <v>(x-5)·(x-6)</v>
      </c>
    </row>
    <row r="66" spans="1:16" ht="13.8" x14ac:dyDescent="0.25">
      <c r="A66" s="19">
        <f>A65</f>
        <v>5</v>
      </c>
      <c r="B66" s="4"/>
      <c r="C66" s="4" t="str">
        <f ca="1">IF(VLOOKUP(A66,Daten1!$A$2:$X$25,20,FALSE)&lt;&gt;0,VLOOKUP(A66,Daten1!$A$2:$X$25,20,FALSE),"")</f>
        <v>= x² +3x +6x +18</v>
      </c>
      <c r="N66" s="19">
        <f>N65</f>
        <v>6</v>
      </c>
      <c r="O66" s="4"/>
      <c r="P66" s="4" t="str">
        <f ca="1">IF(VLOOKUP(N66,Daten1!$A$2:$X$25,20,FALSE)&lt;&gt;0,VLOOKUP(N66,Daten1!$A$2:$X$25,20,FALSE),"")</f>
        <v>= x² -6x -5x +30</v>
      </c>
    </row>
    <row r="67" spans="1:16" ht="13.8" x14ac:dyDescent="0.25">
      <c r="A67" s="19">
        <f>A66</f>
        <v>5</v>
      </c>
      <c r="B67" s="4"/>
      <c r="C67" s="4" t="str">
        <f ca="1">IF(VLOOKUP(A67,Daten1!$A$2:$X$25,21,FALSE)&lt;&gt;0,VLOOKUP(A67,Daten1!$A$2:$X$25,21,FALSE),"")</f>
        <v>= x² +9x +18</v>
      </c>
      <c r="N67" s="19">
        <f>N66</f>
        <v>6</v>
      </c>
      <c r="O67" s="4"/>
      <c r="P67" s="4" t="str">
        <f ca="1">IF(VLOOKUP(N67,Daten1!$A$2:$X$25,21,FALSE)&lt;&gt;0,VLOOKUP(N67,Daten1!$A$2:$X$25,21,FALSE),"")</f>
        <v>= x² -11x +30</v>
      </c>
    </row>
    <row r="69" spans="1:16" ht="13.8" x14ac:dyDescent="0.25">
      <c r="A69" s="19">
        <f>A64+2</f>
        <v>7</v>
      </c>
      <c r="B69" s="4" t="str">
        <f>CHAR(A69+96)&amp;")"</f>
        <v>g)</v>
      </c>
      <c r="C69" s="4" t="str">
        <f ca="1">IF(VLOOKUP(A69,Daten1!$A$2:$X$25,18,FALSE)&lt;&gt;0,VLOOKUP(A69,Daten1!$A$2:$X$25,18,FALSE),"")</f>
        <v>Ausmultiplizieren</v>
      </c>
      <c r="N69" s="19">
        <f>N64+2</f>
        <v>8</v>
      </c>
      <c r="O69" s="4" t="str">
        <f>CHAR(N69+96)&amp;")"</f>
        <v>h)</v>
      </c>
      <c r="P69" s="4" t="str">
        <f ca="1">IF(VLOOKUP(N69,Daten1!$A$2:$X$25,18,FALSE)&lt;&gt;0,VLOOKUP(N69,Daten1!$A$2:$X$25,18,FALSE),"")</f>
        <v>Ausmultiplizieren</v>
      </c>
    </row>
    <row r="70" spans="1:16" ht="13.8" x14ac:dyDescent="0.25">
      <c r="A70" s="19">
        <f>A69</f>
        <v>7</v>
      </c>
      <c r="B70" s="4"/>
      <c r="C70" s="4" t="str">
        <f ca="1">IF(VLOOKUP(A70,Daten1!$A$2:$X$25,19,FALSE)&lt;&gt;0,VLOOKUP(A70,Daten1!$A$2:$X$25,19,FALSE),"")</f>
        <v>(x+4)·(x-3)</v>
      </c>
      <c r="N70" s="19">
        <f>N69</f>
        <v>8</v>
      </c>
      <c r="O70" s="4"/>
      <c r="P70" s="4" t="str">
        <f ca="1">IF(VLOOKUP(N70,Daten1!$A$2:$X$25,19,FALSE)&lt;&gt;0,VLOOKUP(N70,Daten1!$A$2:$X$25,19,FALSE),"")</f>
        <v>(x+6)·(x-2)</v>
      </c>
    </row>
    <row r="71" spans="1:16" ht="13.8" x14ac:dyDescent="0.25">
      <c r="A71" s="19">
        <f>A70</f>
        <v>7</v>
      </c>
      <c r="B71" s="4"/>
      <c r="C71" s="4" t="str">
        <f ca="1">IF(VLOOKUP(A71,Daten1!$A$2:$X$25,20,FALSE)&lt;&gt;0,VLOOKUP(A71,Daten1!$A$2:$X$25,20,FALSE),"")</f>
        <v>= x² -3x +4x -12</v>
      </c>
      <c r="N71" s="19">
        <f>N70</f>
        <v>8</v>
      </c>
      <c r="O71" s="4"/>
      <c r="P71" s="4" t="str">
        <f ca="1">IF(VLOOKUP(N71,Daten1!$A$2:$X$25,20,FALSE)&lt;&gt;0,VLOOKUP(N71,Daten1!$A$2:$X$25,20,FALSE),"")</f>
        <v>= x² -2x +6x -12</v>
      </c>
    </row>
    <row r="72" spans="1:16" ht="13.8" x14ac:dyDescent="0.25">
      <c r="A72" s="19">
        <f>A71</f>
        <v>7</v>
      </c>
      <c r="B72" s="4"/>
      <c r="C72" s="4" t="str">
        <f ca="1">IF(VLOOKUP(A72,Daten1!$A$2:$X$25,21,FALSE)&lt;&gt;0,VLOOKUP(A72,Daten1!$A$2:$X$25,21,FALSE),"")</f>
        <v>= x² +1x -12</v>
      </c>
      <c r="N72" s="19">
        <f>N71</f>
        <v>8</v>
      </c>
      <c r="O72" s="4"/>
      <c r="P72" s="4" t="str">
        <f ca="1">IF(VLOOKUP(N72,Daten1!$A$2:$X$25,21,FALSE)&lt;&gt;0,VLOOKUP(N72,Daten1!$A$2:$X$25,21,FALSE),"")</f>
        <v>= x² +4x -12</v>
      </c>
    </row>
    <row r="74" spans="1:16" ht="13.8" x14ac:dyDescent="0.25">
      <c r="A74" s="19">
        <f>A69+2</f>
        <v>9</v>
      </c>
      <c r="B74" s="4" t="str">
        <f>CHAR(A74+96)&amp;")"</f>
        <v>i)</v>
      </c>
      <c r="C74" s="4" t="str">
        <f ca="1">IF(VLOOKUP(A74,Daten1!$A$2:$X$25,18,FALSE)&lt;&gt;0,VLOOKUP(A74,Daten1!$A$2:$X$25,18,FALSE),"")</f>
        <v>Ausmultiplizieren</v>
      </c>
      <c r="N74" s="19">
        <f>N69+2</f>
        <v>10</v>
      </c>
      <c r="O74" s="4" t="str">
        <f>CHAR(N74+96)&amp;")"</f>
        <v>j)</v>
      </c>
      <c r="P74" s="4" t="str">
        <f ca="1">IF(VLOOKUP(N74,Daten1!$A$2:$X$25,18,FALSE)&lt;&gt;0,VLOOKUP(N74,Daten1!$A$2:$X$25,18,FALSE),"")</f>
        <v>Ausmultiplizieren</v>
      </c>
    </row>
    <row r="75" spans="1:16" ht="13.8" x14ac:dyDescent="0.25">
      <c r="A75" s="19">
        <f>A74</f>
        <v>9</v>
      </c>
      <c r="B75" s="4"/>
      <c r="C75" s="4" t="str">
        <f ca="1">IF(VLOOKUP(A75,Daten1!$A$2:$X$25,19,FALSE)&lt;&gt;0,VLOOKUP(A75,Daten1!$A$2:$X$25,19,FALSE),"")</f>
        <v>(x-7)·(x+4)</v>
      </c>
      <c r="N75" s="19">
        <f>N74</f>
        <v>10</v>
      </c>
      <c r="O75" s="4"/>
      <c r="P75" s="4" t="str">
        <f ca="1">IF(VLOOKUP(N75,Daten1!$A$2:$X$25,19,FALSE)&lt;&gt;0,VLOOKUP(N75,Daten1!$A$2:$X$25,19,FALSE),"")</f>
        <v>(x+4)·(x-6)</v>
      </c>
    </row>
    <row r="76" spans="1:16" ht="13.8" x14ac:dyDescent="0.25">
      <c r="A76" s="19">
        <f>A75</f>
        <v>9</v>
      </c>
      <c r="B76" s="4"/>
      <c r="C76" s="4" t="str">
        <f ca="1">IF(VLOOKUP(A76,Daten1!$A$2:$X$25,20,FALSE)&lt;&gt;0,VLOOKUP(A76,Daten1!$A$2:$X$25,20,FALSE),"")</f>
        <v>= x² +4x -7x -28</v>
      </c>
      <c r="N76" s="19">
        <f>N75</f>
        <v>10</v>
      </c>
      <c r="O76" s="4"/>
      <c r="P76" s="4" t="str">
        <f ca="1">IF(VLOOKUP(N76,Daten1!$A$2:$X$25,20,FALSE)&lt;&gt;0,VLOOKUP(N76,Daten1!$A$2:$X$25,20,FALSE),"")</f>
        <v>= x² -6x +4x -24</v>
      </c>
    </row>
    <row r="77" spans="1:16" ht="13.8" x14ac:dyDescent="0.25">
      <c r="A77" s="19">
        <f>A76</f>
        <v>9</v>
      </c>
      <c r="B77" s="4"/>
      <c r="C77" s="4" t="str">
        <f ca="1">IF(VLOOKUP(A77,Daten1!$A$2:$X$25,21,FALSE)&lt;&gt;0,VLOOKUP(A77,Daten1!$A$2:$X$25,21,FALSE),"")</f>
        <v>= x² -3x -28</v>
      </c>
      <c r="N77" s="19">
        <f>N76</f>
        <v>10</v>
      </c>
      <c r="O77" s="4"/>
      <c r="P77" s="4" t="str">
        <f ca="1">IF(VLOOKUP(N77,Daten1!$A$2:$X$25,21,FALSE)&lt;&gt;0,VLOOKUP(N77,Daten1!$A$2:$X$25,21,FALSE),"")</f>
        <v>= x² -2x -24</v>
      </c>
    </row>
    <row r="79" spans="1:16" ht="13.8" x14ac:dyDescent="0.25">
      <c r="A79" s="19">
        <f>A74+2</f>
        <v>11</v>
      </c>
      <c r="B79" s="4" t="str">
        <f>CHAR(A79+96)&amp;")"</f>
        <v>k)</v>
      </c>
      <c r="C79" s="4" t="str">
        <f ca="1">IF(VLOOKUP(A79,Daten1!$A$2:$X$25,18,FALSE)&lt;&gt;0,VLOOKUP(A79,Daten1!$A$2:$X$25,18,FALSE),"")</f>
        <v>Ausmultiplizieren</v>
      </c>
      <c r="N79" s="19">
        <f>N74+2</f>
        <v>12</v>
      </c>
      <c r="O79" s="4" t="str">
        <f>CHAR(N79+96)&amp;")"</f>
        <v>l)</v>
      </c>
      <c r="P79" s="4" t="str">
        <f ca="1">IF(VLOOKUP(N79,Daten1!$A$2:$X$25,18,FALSE)&lt;&gt;0,VLOOKUP(N79,Daten1!$A$2:$X$25,18,FALSE),"")</f>
        <v>Ausmultiplizieren</v>
      </c>
    </row>
    <row r="80" spans="1:16" ht="13.8" x14ac:dyDescent="0.25">
      <c r="A80" s="19">
        <f>A79</f>
        <v>11</v>
      </c>
      <c r="B80" s="4"/>
      <c r="C80" s="4" t="str">
        <f ca="1">IF(VLOOKUP(A80,Daten1!$A$2:$X$25,19,FALSE)&lt;&gt;0,VLOOKUP(A80,Daten1!$A$2:$X$25,19,FALSE),"")</f>
        <v>(x+7)·(x-5)</v>
      </c>
      <c r="N80" s="19">
        <f>N79</f>
        <v>12</v>
      </c>
      <c r="O80" s="4"/>
      <c r="P80" s="4" t="str">
        <f ca="1">IF(VLOOKUP(N80,Daten1!$A$2:$X$25,19,FALSE)&lt;&gt;0,VLOOKUP(N80,Daten1!$A$2:$X$25,19,FALSE),"")</f>
        <v>(x-4)·(x-3)</v>
      </c>
    </row>
    <row r="81" spans="1:16" ht="13.8" x14ac:dyDescent="0.25">
      <c r="A81" s="19">
        <f>A80</f>
        <v>11</v>
      </c>
      <c r="B81" s="4"/>
      <c r="C81" s="4" t="str">
        <f ca="1">IF(VLOOKUP(A81,Daten1!$A$2:$X$25,20,FALSE)&lt;&gt;0,VLOOKUP(A81,Daten1!$A$2:$X$25,20,FALSE),"")</f>
        <v>= x² -5x +7x -35</v>
      </c>
      <c r="N81" s="19">
        <f>N80</f>
        <v>12</v>
      </c>
      <c r="O81" s="4"/>
      <c r="P81" s="4" t="str">
        <f ca="1">IF(VLOOKUP(N81,Daten1!$A$2:$X$25,20,FALSE)&lt;&gt;0,VLOOKUP(N81,Daten1!$A$2:$X$25,20,FALSE),"")</f>
        <v>= x² -3x -4x +12</v>
      </c>
    </row>
    <row r="82" spans="1:16" ht="13.8" x14ac:dyDescent="0.25">
      <c r="A82" s="19">
        <f>A81</f>
        <v>11</v>
      </c>
      <c r="B82" s="4"/>
      <c r="C82" s="4" t="str">
        <f ca="1">IF(VLOOKUP(A82,Daten1!$A$2:$X$25,21,FALSE)&lt;&gt;0,VLOOKUP(A82,Daten1!$A$2:$X$25,21,FALSE),"")</f>
        <v>= x² +2x -35</v>
      </c>
      <c r="N82" s="19">
        <f>N81</f>
        <v>12</v>
      </c>
      <c r="O82" s="4"/>
      <c r="P82" s="4" t="str">
        <f ca="1">IF(VLOOKUP(N82,Daten1!$A$2:$X$25,21,FALSE)&lt;&gt;0,VLOOKUP(N82,Daten1!$A$2:$X$25,21,FALSE),"")</f>
        <v>= x² -7x +12</v>
      </c>
    </row>
    <row r="84" spans="1:16" ht="13.8" x14ac:dyDescent="0.25">
      <c r="A84" s="19">
        <f>A79+2</f>
        <v>13</v>
      </c>
      <c r="B84" s="4" t="str">
        <f>CHAR(A84+96)&amp;")"</f>
        <v>m)</v>
      </c>
      <c r="C84" s="4" t="str">
        <f ca="1">IF(VLOOKUP(A84,Daten1!$A$2:$X$25,18,FALSE)&lt;&gt;0,VLOOKUP(A84,Daten1!$A$2:$X$25,18,FALSE),"")</f>
        <v>Ausmultiplizieren</v>
      </c>
      <c r="N84" s="19">
        <f>N79+2</f>
        <v>14</v>
      </c>
      <c r="O84" s="4" t="str">
        <f>CHAR(N84+96)&amp;")"</f>
        <v>n)</v>
      </c>
      <c r="P84" s="4" t="str">
        <f ca="1">IF(VLOOKUP(N84,Daten1!$A$2:$X$25,18,FALSE)&lt;&gt;0,VLOOKUP(N84,Daten1!$A$2:$X$25,18,FALSE),"")</f>
        <v>Ausmultiplizieren</v>
      </c>
    </row>
    <row r="85" spans="1:16" ht="13.8" x14ac:dyDescent="0.25">
      <c r="A85" s="19">
        <f>A84</f>
        <v>13</v>
      </c>
      <c r="B85" s="4"/>
      <c r="C85" s="4" t="str">
        <f ca="1">IF(VLOOKUP(A85,Daten1!$A$2:$X$25,19,FALSE)&lt;&gt;0,VLOOKUP(A85,Daten1!$A$2:$X$25,19,FALSE),"")</f>
        <v>(x+4)·(x+6)</v>
      </c>
      <c r="N85" s="19">
        <f>N84</f>
        <v>14</v>
      </c>
      <c r="O85" s="4"/>
      <c r="P85" s="4" t="str">
        <f ca="1">IF(VLOOKUP(N85,Daten1!$A$2:$X$25,19,FALSE)&lt;&gt;0,VLOOKUP(N85,Daten1!$A$2:$X$25,19,FALSE),"")</f>
        <v>(x+6)·(x-2)</v>
      </c>
    </row>
    <row r="86" spans="1:16" ht="13.8" x14ac:dyDescent="0.25">
      <c r="A86" s="19">
        <f>A85</f>
        <v>13</v>
      </c>
      <c r="B86" s="4"/>
      <c r="C86" s="4" t="str">
        <f ca="1">IF(VLOOKUP(A86,Daten1!$A$2:$X$25,20,FALSE)&lt;&gt;0,VLOOKUP(A86,Daten1!$A$2:$X$25,20,FALSE),"")</f>
        <v>= x² +6x +4x +24</v>
      </c>
      <c r="N86" s="19">
        <f>N85</f>
        <v>14</v>
      </c>
      <c r="O86" s="4"/>
      <c r="P86" s="4" t="str">
        <f ca="1">IF(VLOOKUP(N86,Daten1!$A$2:$X$25,20,FALSE)&lt;&gt;0,VLOOKUP(N86,Daten1!$A$2:$X$25,20,FALSE),"")</f>
        <v>= x² -2x +6x -12</v>
      </c>
    </row>
    <row r="87" spans="1:16" ht="13.8" x14ac:dyDescent="0.25">
      <c r="A87" s="19">
        <f>A86</f>
        <v>13</v>
      </c>
      <c r="B87" s="4"/>
      <c r="C87" s="4" t="str">
        <f ca="1">IF(VLOOKUP(A87,Daten1!$A$2:$X$25,21,FALSE)&lt;&gt;0,VLOOKUP(A87,Daten1!$A$2:$X$25,21,FALSE),"")</f>
        <v>= x² +10x +24</v>
      </c>
      <c r="N87" s="19">
        <f>N86</f>
        <v>14</v>
      </c>
      <c r="O87" s="4"/>
      <c r="P87" s="4" t="str">
        <f ca="1">IF(VLOOKUP(N87,Daten1!$A$2:$X$25,21,FALSE)&lt;&gt;0,VLOOKUP(N87,Daten1!$A$2:$X$25,21,FALSE),"")</f>
        <v>= x² +4x -12</v>
      </c>
    </row>
    <row r="89" spans="1:16" ht="13.8" x14ac:dyDescent="0.25">
      <c r="A89" s="19">
        <f>A84+2</f>
        <v>15</v>
      </c>
      <c r="B89" s="4" t="str">
        <f>CHAR(A89+96)&amp;")"</f>
        <v>o)</v>
      </c>
      <c r="C89" s="4" t="str">
        <f ca="1">IF(VLOOKUP(A89,Daten1!$A$2:$X$25,18,FALSE)&lt;&gt;0,VLOOKUP(A89,Daten1!$A$2:$X$25,18,FALSE),"")</f>
        <v>Ausmultiplizieren</v>
      </c>
      <c r="N89" s="19">
        <f>N84+2</f>
        <v>16</v>
      </c>
      <c r="O89" s="4" t="str">
        <f>CHAR(N89+96)&amp;")"</f>
        <v>p)</v>
      </c>
      <c r="P89" s="4" t="str">
        <f ca="1">IF(VLOOKUP(N89,Daten1!$A$2:$X$25,18,FALSE)&lt;&gt;0,VLOOKUP(N89,Daten1!$A$2:$X$25,18,FALSE),"")</f>
        <v>Ausmultiplizieren</v>
      </c>
    </row>
    <row r="90" spans="1:16" ht="13.8" x14ac:dyDescent="0.25">
      <c r="A90" s="19">
        <f>A89</f>
        <v>15</v>
      </c>
      <c r="B90" s="4"/>
      <c r="C90" s="4" t="str">
        <f ca="1">IF(VLOOKUP(A90,Daten1!$A$2:$X$25,19,FALSE)&lt;&gt;0,VLOOKUP(A90,Daten1!$A$2:$X$25,19,FALSE),"")</f>
        <v>(x+6)·(x+4)</v>
      </c>
      <c r="N90" s="19">
        <f>N89</f>
        <v>16</v>
      </c>
      <c r="O90" s="4"/>
      <c r="P90" s="4" t="str">
        <f ca="1">IF(VLOOKUP(N90,Daten1!$A$2:$X$25,19,FALSE)&lt;&gt;0,VLOOKUP(N90,Daten1!$A$2:$X$25,19,FALSE),"")</f>
        <v>(x-4)·(x-4)</v>
      </c>
    </row>
    <row r="91" spans="1:16" ht="13.8" x14ac:dyDescent="0.25">
      <c r="A91" s="19">
        <f>A90</f>
        <v>15</v>
      </c>
      <c r="B91" s="4"/>
      <c r="C91" s="4" t="str">
        <f ca="1">IF(VLOOKUP(A91,Daten1!$A$2:$X$25,20,FALSE)&lt;&gt;0,VLOOKUP(A91,Daten1!$A$2:$X$25,20,FALSE),"")</f>
        <v>= x² +4x +6x +24</v>
      </c>
      <c r="N91" s="19">
        <f>N90</f>
        <v>16</v>
      </c>
      <c r="O91" s="4"/>
      <c r="P91" s="4" t="str">
        <f ca="1">IF(VLOOKUP(N91,Daten1!$A$2:$X$25,20,FALSE)&lt;&gt;0,VLOOKUP(N91,Daten1!$A$2:$X$25,20,FALSE),"")</f>
        <v>= x² -4x -4x +16</v>
      </c>
    </row>
    <row r="92" spans="1:16" ht="13.8" x14ac:dyDescent="0.25">
      <c r="A92" s="19">
        <f>A91</f>
        <v>15</v>
      </c>
      <c r="B92" s="4"/>
      <c r="C92" s="4" t="str">
        <f ca="1">IF(VLOOKUP(A92,Daten1!$A$2:$X$25,21,FALSE)&lt;&gt;0,VLOOKUP(A92,Daten1!$A$2:$X$25,21,FALSE),"")</f>
        <v>= x² +10x +24</v>
      </c>
      <c r="N92" s="19">
        <f>N91</f>
        <v>16</v>
      </c>
      <c r="O92" s="4"/>
      <c r="P92" s="4" t="str">
        <f ca="1">IF(VLOOKUP(N92,Daten1!$A$2:$X$25,21,FALSE)&lt;&gt;0,VLOOKUP(N92,Daten1!$A$2:$X$25,21,FALSE),"")</f>
        <v>= x² -8x +16</v>
      </c>
    </row>
    <row r="94" spans="1:16" ht="13.8" x14ac:dyDescent="0.25">
      <c r="A94" s="19">
        <f>A89+2</f>
        <v>17</v>
      </c>
      <c r="B94" s="4" t="str">
        <f>CHAR(A94+96)&amp;")"</f>
        <v>q)</v>
      </c>
      <c r="C94" s="4" t="str">
        <f ca="1">IF(VLOOKUP(A94,Daten1!$A$2:$X$25,18,FALSE)&lt;&gt;0,VLOOKUP(A94,Daten1!$A$2:$X$25,18,FALSE),"")</f>
        <v>Ausmultiplizieren</v>
      </c>
      <c r="N94" s="19">
        <f>N89+2</f>
        <v>18</v>
      </c>
      <c r="O94" s="4" t="str">
        <f>CHAR(N94+96)&amp;")"</f>
        <v>r)</v>
      </c>
      <c r="P94" s="4" t="str">
        <f ca="1">IF(VLOOKUP(N94,Daten1!$A$2:$X$25,18,FALSE)&lt;&gt;0,VLOOKUP(N94,Daten1!$A$2:$X$25,18,FALSE),"")</f>
        <v>Ausmultiplizieren</v>
      </c>
    </row>
    <row r="95" spans="1:16" ht="13.8" x14ac:dyDescent="0.25">
      <c r="A95" s="19">
        <f>A94</f>
        <v>17</v>
      </c>
      <c r="B95" s="4"/>
      <c r="C95" s="4" t="str">
        <f ca="1">IF(VLOOKUP(A95,Daten1!$A$2:$X$25,19,FALSE)&lt;&gt;0,VLOOKUP(A95,Daten1!$A$2:$X$25,19,FALSE),"")</f>
        <v>(x+3)·(x+7)</v>
      </c>
      <c r="N95" s="19">
        <f>N94</f>
        <v>18</v>
      </c>
      <c r="O95" s="4"/>
      <c r="P95" s="4" t="str">
        <f ca="1">IF(VLOOKUP(N95,Daten1!$A$2:$X$25,19,FALSE)&lt;&gt;0,VLOOKUP(N95,Daten1!$A$2:$X$25,19,FALSE),"")</f>
        <v>(x+4)·(x-5)</v>
      </c>
    </row>
    <row r="96" spans="1:16" ht="13.8" x14ac:dyDescent="0.25">
      <c r="A96" s="19">
        <f>A95</f>
        <v>17</v>
      </c>
      <c r="B96" s="4"/>
      <c r="C96" s="4" t="str">
        <f ca="1">IF(VLOOKUP(A96,Daten1!$A$2:$X$25,20,FALSE)&lt;&gt;0,VLOOKUP(A96,Daten1!$A$2:$X$25,20,FALSE),"")</f>
        <v>= x² +7x +3x +21</v>
      </c>
      <c r="N96" s="19">
        <f>N95</f>
        <v>18</v>
      </c>
      <c r="O96" s="4"/>
      <c r="P96" s="4" t="str">
        <f ca="1">IF(VLOOKUP(N96,Daten1!$A$2:$X$25,20,FALSE)&lt;&gt;0,VLOOKUP(N96,Daten1!$A$2:$X$25,20,FALSE),"")</f>
        <v>= x² -5x +4x -20</v>
      </c>
    </row>
    <row r="97" spans="1:16" ht="13.8" x14ac:dyDescent="0.25">
      <c r="A97" s="19">
        <f>A96</f>
        <v>17</v>
      </c>
      <c r="B97" s="4"/>
      <c r="C97" s="4" t="str">
        <f ca="1">IF(VLOOKUP(A97,Daten1!$A$2:$X$25,21,FALSE)&lt;&gt;0,VLOOKUP(A97,Daten1!$A$2:$X$25,21,FALSE),"")</f>
        <v>= x² +10x +21</v>
      </c>
      <c r="N97" s="19">
        <f>N96</f>
        <v>18</v>
      </c>
      <c r="O97" s="4"/>
      <c r="P97" s="4" t="str">
        <f ca="1">IF(VLOOKUP(N97,Daten1!$A$2:$X$25,21,FALSE)&lt;&gt;0,VLOOKUP(N97,Daten1!$A$2:$X$25,21,FALSE),"")</f>
        <v>= x² -1x -20</v>
      </c>
    </row>
    <row r="99" spans="1:16" ht="13.8" x14ac:dyDescent="0.25">
      <c r="A99" s="19">
        <f>A94+2</f>
        <v>19</v>
      </c>
      <c r="B99" s="4" t="str">
        <f>CHAR(A99+96)&amp;")"</f>
        <v>s)</v>
      </c>
      <c r="C99" s="4" t="str">
        <f ca="1">IF(VLOOKUP(A99,Daten1!$A$2:$X$25,18,FALSE)&lt;&gt;0,VLOOKUP(A99,Daten1!$A$2:$X$25,18,FALSE),"")</f>
        <v>Ausmultiplizieren</v>
      </c>
      <c r="N99" s="19">
        <f>N94+2</f>
        <v>20</v>
      </c>
      <c r="O99" s="4" t="str">
        <f>CHAR(N99+96)&amp;")"</f>
        <v>t)</v>
      </c>
      <c r="P99" s="4" t="str">
        <f ca="1">IF(VLOOKUP(N99,Daten1!$A$2:$X$25,18,FALSE)&lt;&gt;0,VLOOKUP(N99,Daten1!$A$2:$X$25,18,FALSE),"")</f>
        <v>Ausmultiplizieren</v>
      </c>
    </row>
    <row r="100" spans="1:16" ht="13.8" x14ac:dyDescent="0.25">
      <c r="A100" s="19">
        <f>A99</f>
        <v>19</v>
      </c>
      <c r="B100" s="4"/>
      <c r="C100" s="4" t="str">
        <f ca="1">IF(VLOOKUP(A100,Daten1!$A$2:$X$25,19,FALSE)&lt;&gt;0,VLOOKUP(A100,Daten1!$A$2:$X$25,19,FALSE),"")</f>
        <v>(x-5)·(x-4)</v>
      </c>
      <c r="N100" s="19">
        <f>N99</f>
        <v>20</v>
      </c>
      <c r="O100" s="4"/>
      <c r="P100" s="4" t="str">
        <f ca="1">IF(VLOOKUP(N100,Daten1!$A$2:$X$25,19,FALSE)&lt;&gt;0,VLOOKUP(N100,Daten1!$A$2:$X$25,19,FALSE),"")</f>
        <v>(x+4)·(x-2)</v>
      </c>
    </row>
    <row r="101" spans="1:16" ht="13.8" x14ac:dyDescent="0.25">
      <c r="A101" s="19">
        <f>A100</f>
        <v>19</v>
      </c>
      <c r="B101" s="4"/>
      <c r="C101" s="4" t="str">
        <f ca="1">IF(VLOOKUP(A101,Daten1!$A$2:$X$25,20,FALSE)&lt;&gt;0,VLOOKUP(A101,Daten1!$A$2:$X$25,20,FALSE),"")</f>
        <v>= x² -4x -5x +20</v>
      </c>
      <c r="N101" s="19">
        <f>N100</f>
        <v>20</v>
      </c>
      <c r="O101" s="4"/>
      <c r="P101" s="4" t="str">
        <f ca="1">IF(VLOOKUP(N101,Daten1!$A$2:$X$25,20,FALSE)&lt;&gt;0,VLOOKUP(N101,Daten1!$A$2:$X$25,20,FALSE),"")</f>
        <v>= x² -2x +4x -8</v>
      </c>
    </row>
    <row r="102" spans="1:16" ht="13.8" x14ac:dyDescent="0.25">
      <c r="A102" s="19">
        <f>A101</f>
        <v>19</v>
      </c>
      <c r="B102" s="4"/>
      <c r="C102" s="4" t="str">
        <f ca="1">IF(VLOOKUP(A102,Daten1!$A$2:$X$25,21,FALSE)&lt;&gt;0,VLOOKUP(A102,Daten1!$A$2:$X$25,21,FALSE),"")</f>
        <v>= x² -9x +20</v>
      </c>
      <c r="N102" s="19">
        <f>N101</f>
        <v>20</v>
      </c>
      <c r="O102" s="4"/>
      <c r="P102" s="4" t="str">
        <f ca="1">IF(VLOOKUP(N102,Daten1!$A$2:$X$25,21,FALSE)&lt;&gt;0,VLOOKUP(N102,Daten1!$A$2:$X$25,21,FALSE),"")</f>
        <v>= x² +2x -8</v>
      </c>
    </row>
    <row r="104" spans="1:16" ht="13.8" x14ac:dyDescent="0.25">
      <c r="A104" s="19">
        <f>A99+2</f>
        <v>21</v>
      </c>
      <c r="B104" s="4" t="str">
        <f>CHAR(A104+96)&amp;")"</f>
        <v>u)</v>
      </c>
      <c r="C104" s="4" t="str">
        <f ca="1">IF(VLOOKUP(A104,Daten1!$A$2:$X$25,18,FALSE)&lt;&gt;0,VLOOKUP(A104,Daten1!$A$2:$X$25,18,FALSE),"")</f>
        <v>Ausmultiplizieren</v>
      </c>
      <c r="N104" s="19">
        <f>N99+2</f>
        <v>22</v>
      </c>
      <c r="O104" s="4" t="str">
        <f>CHAR(N104+96)&amp;")"</f>
        <v>v)</v>
      </c>
      <c r="P104" s="4" t="str">
        <f ca="1">IF(VLOOKUP(N104,Daten1!$A$2:$X$25,18,FALSE)&lt;&gt;0,VLOOKUP(N104,Daten1!$A$2:$X$25,18,FALSE),"")</f>
        <v>Ausmultiplizieren</v>
      </c>
    </row>
    <row r="105" spans="1:16" ht="13.8" x14ac:dyDescent="0.25">
      <c r="A105" s="19">
        <f>A104</f>
        <v>21</v>
      </c>
      <c r="B105" s="4"/>
      <c r="C105" s="4" t="str">
        <f ca="1">IF(VLOOKUP(A105,Daten1!$A$2:$X$25,19,FALSE)&lt;&gt;0,VLOOKUP(A105,Daten1!$A$2:$X$25,19,FALSE),"")</f>
        <v>(x+4)·(x-5)</v>
      </c>
      <c r="N105" s="19">
        <f>N104</f>
        <v>22</v>
      </c>
      <c r="O105" s="4"/>
      <c r="P105" s="4" t="str">
        <f ca="1">IF(VLOOKUP(N105,Daten1!$A$2:$X$25,19,FALSE)&lt;&gt;0,VLOOKUP(N105,Daten1!$A$2:$X$25,19,FALSE),"")</f>
        <v>(x-5)·(x+6)</v>
      </c>
    </row>
    <row r="106" spans="1:16" ht="13.8" x14ac:dyDescent="0.25">
      <c r="A106" s="19">
        <f>A105</f>
        <v>21</v>
      </c>
      <c r="B106" s="4"/>
      <c r="C106" s="4" t="str">
        <f ca="1">IF(VLOOKUP(A106,Daten1!$A$2:$X$25,20,FALSE)&lt;&gt;0,VLOOKUP(A106,Daten1!$A$2:$X$25,20,FALSE),"")</f>
        <v>= x² -5x +4x -20</v>
      </c>
      <c r="N106" s="19">
        <f>N105</f>
        <v>22</v>
      </c>
      <c r="O106" s="4"/>
      <c r="P106" s="4" t="str">
        <f ca="1">IF(VLOOKUP(N106,Daten1!$A$2:$X$25,20,FALSE)&lt;&gt;0,VLOOKUP(N106,Daten1!$A$2:$X$25,20,FALSE),"")</f>
        <v>= x² +6x -5x -30</v>
      </c>
    </row>
    <row r="107" spans="1:16" ht="13.8" x14ac:dyDescent="0.25">
      <c r="A107" s="19">
        <f>A106</f>
        <v>21</v>
      </c>
      <c r="B107" s="4"/>
      <c r="C107" s="4" t="str">
        <f ca="1">IF(VLOOKUP(A107,Daten1!$A$2:$X$25,21,FALSE)&lt;&gt;0,VLOOKUP(A107,Daten1!$A$2:$X$25,21,FALSE),"")</f>
        <v>= x² -1x -20</v>
      </c>
      <c r="N107" s="19">
        <f>N106</f>
        <v>22</v>
      </c>
      <c r="O107" s="4"/>
      <c r="P107" s="4" t="str">
        <f ca="1">IF(VLOOKUP(N107,Daten1!$A$2:$X$25,21,FALSE)&lt;&gt;0,VLOOKUP(N107,Daten1!$A$2:$X$25,21,FALSE),"")</f>
        <v>= x² +1x -30</v>
      </c>
    </row>
  </sheetData>
  <mergeCells count="4">
    <mergeCell ref="W5:X5"/>
    <mergeCell ref="W6:X6"/>
    <mergeCell ref="A1:U1"/>
    <mergeCell ref="A51:U51"/>
  </mergeCells>
  <phoneticPr fontId="0" type="noConversion"/>
  <pageMargins left="0.7" right="0.7" top="0.75" bottom="0.75" header="0.3" footer="0.3"/>
  <pageSetup paperSize="9" orientation="portrait" r:id="rId1"/>
  <headerFooter alignWithMargins="0"/>
  <rowBreaks count="1" manualBreakCount="1"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5"/>
  <sheetViews>
    <sheetView zoomScaleNormal="100" workbookViewId="0">
      <selection activeCell="A12" sqref="A12"/>
    </sheetView>
  </sheetViews>
  <sheetFormatPr baseColWidth="10" defaultRowHeight="13.2" x14ac:dyDescent="0.25"/>
  <cols>
    <col min="3" max="4" width="35" customWidth="1"/>
    <col min="5" max="5" width="2.5546875" bestFit="1" customWidth="1"/>
    <col min="6" max="6" width="5" bestFit="1" customWidth="1"/>
    <col min="7" max="8" width="2" bestFit="1" customWidth="1"/>
    <col min="9" max="10" width="2.109375" bestFit="1" customWidth="1"/>
    <col min="11" max="12" width="2.5546875" bestFit="1" customWidth="1"/>
    <col min="13" max="13" width="2.5546875" customWidth="1"/>
    <col min="14" max="14" width="4" bestFit="1" customWidth="1"/>
    <col min="15" max="15" width="4" customWidth="1"/>
    <col min="16" max="16" width="4.33203125" customWidth="1"/>
    <col min="17" max="17" width="3" bestFit="1" customWidth="1"/>
    <col min="18" max="18" width="39.44140625" customWidth="1"/>
    <col min="19" max="19" width="35.33203125" customWidth="1"/>
    <col min="20" max="20" width="38.44140625" customWidth="1"/>
    <col min="21" max="21" width="47.33203125" bestFit="1" customWidth="1"/>
    <col min="22" max="22" width="19.33203125" bestFit="1" customWidth="1"/>
    <col min="23" max="23" width="5.5546875" bestFit="1" customWidth="1"/>
    <col min="25" max="25" width="3.109375" bestFit="1" customWidth="1"/>
    <col min="26" max="26" width="5" bestFit="1" customWidth="1"/>
    <col min="27" max="27" width="6.5546875" bestFit="1" customWidth="1"/>
    <col min="28" max="28" width="3.5546875" bestFit="1" customWidth="1"/>
  </cols>
  <sheetData>
    <row r="1" spans="1:26" x14ac:dyDescent="0.25">
      <c r="B1">
        <v>13</v>
      </c>
      <c r="C1">
        <f ca="1">ROUND(RAND()*($B$1-1)+0.5,0)</f>
        <v>9</v>
      </c>
      <c r="R1" t="s">
        <v>0</v>
      </c>
      <c r="S1" t="s">
        <v>3</v>
      </c>
      <c r="T1" t="s">
        <v>4</v>
      </c>
      <c r="U1" t="s">
        <v>5</v>
      </c>
      <c r="V1" t="s">
        <v>6</v>
      </c>
      <c r="W1" t="s">
        <v>7</v>
      </c>
    </row>
    <row r="2" spans="1:26" x14ac:dyDescent="0.25">
      <c r="A2">
        <f ca="1">RANK(B2,$B$2:$B$25)</f>
        <v>21</v>
      </c>
      <c r="B2" s="3">
        <f t="shared" ref="B2:B25" ca="1" si="0">RAND()</f>
        <v>8.2212223940182239E-2</v>
      </c>
      <c r="C2" s="3" t="str">
        <f t="shared" ref="C2:C25" ca="1" si="1">"f(x) = (x"&amp;I2&amp;E2&amp;") · (x"&amp;J2&amp;F2&amp;")"</f>
        <v>f(x) = (x+4) · (x-5)</v>
      </c>
      <c r="D2" s="3"/>
      <c r="E2">
        <f ca="1">ROUND(RAND()*5+2,0)</f>
        <v>4</v>
      </c>
      <c r="F2">
        <f ca="1">ROUND(RAND()*5+2,0)</f>
        <v>5</v>
      </c>
      <c r="G2">
        <f t="shared" ref="G2:H25" ca="1" si="2">ROUND(RAND(),0)</f>
        <v>0</v>
      </c>
      <c r="H2">
        <f t="shared" ca="1" si="2"/>
        <v>1</v>
      </c>
      <c r="I2" t="str">
        <f t="shared" ref="I2:J25" ca="1" si="3">IF(G2=0,"+","-")</f>
        <v>+</v>
      </c>
      <c r="J2" t="str">
        <f t="shared" ca="1" si="3"/>
        <v>-</v>
      </c>
      <c r="K2">
        <f t="shared" ref="K2:L25" ca="1" si="4">IF(I2="+",1,-1)</f>
        <v>1</v>
      </c>
      <c r="L2">
        <f t="shared" ca="1" si="4"/>
        <v>-1</v>
      </c>
      <c r="M2" t="str">
        <f t="shared" ref="M2:M25" ca="1" si="5">IF(N2&gt;0,"+","")</f>
        <v/>
      </c>
      <c r="N2">
        <f t="shared" ref="N2:N25" ca="1" si="6">E2*K2+F2*L2</f>
        <v>-1</v>
      </c>
      <c r="O2" t="str">
        <f t="shared" ref="O2:O25" ca="1" si="7">IF(P2&gt;0,"+","")</f>
        <v/>
      </c>
      <c r="P2">
        <f t="shared" ref="P2:P25" ca="1" si="8">F2*E2*L2*K2</f>
        <v>-20</v>
      </c>
      <c r="R2" t="s">
        <v>9</v>
      </c>
      <c r="S2" t="str">
        <f t="shared" ref="S2:S25" ca="1" si="9">"(x"&amp;I2&amp;E2&amp;")·(x"&amp;J2&amp;F2&amp;")"</f>
        <v>(x+4)·(x-5)</v>
      </c>
      <c r="T2" t="str">
        <f t="shared" ref="T2:T25" ca="1" si="10">"= x² "&amp;J2&amp;F2&amp;"x "&amp;I2&amp;E2&amp;"x "&amp;O2&amp;P2</f>
        <v>= x² -5x +4x -20</v>
      </c>
      <c r="U2" t="str">
        <f t="shared" ref="U2:U25" ca="1" si="11">IF(N2&lt;&gt;0,"= x² "&amp;M2&amp;N2&amp;"x "&amp;O2&amp;P2,"= x² "&amp;O2&amp;P2)</f>
        <v>= x² -1x -20</v>
      </c>
      <c r="W2">
        <v>0</v>
      </c>
      <c r="X2" t="s">
        <v>8</v>
      </c>
      <c r="Y2">
        <v>2</v>
      </c>
      <c r="Z2">
        <v>3</v>
      </c>
    </row>
    <row r="3" spans="1:26" x14ac:dyDescent="0.25">
      <c r="A3">
        <f t="shared" ref="A3:A25" ca="1" si="12">RANK(B3,$B$2:$B$25)</f>
        <v>8</v>
      </c>
      <c r="B3" s="3">
        <f t="shared" ca="1" si="0"/>
        <v>0.83969109779637341</v>
      </c>
      <c r="C3" s="3" t="str">
        <f t="shared" ca="1" si="1"/>
        <v>f(x) = (x+6) · (x-2)</v>
      </c>
      <c r="D3" s="3"/>
      <c r="E3">
        <f t="shared" ref="E3:F25" ca="1" si="13">ROUND(RAND()*5+2,0)</f>
        <v>6</v>
      </c>
      <c r="F3">
        <f t="shared" ca="1" si="13"/>
        <v>2</v>
      </c>
      <c r="G3">
        <f t="shared" ca="1" si="2"/>
        <v>0</v>
      </c>
      <c r="H3">
        <f t="shared" ca="1" si="2"/>
        <v>1</v>
      </c>
      <c r="I3" t="str">
        <f t="shared" ca="1" si="3"/>
        <v>+</v>
      </c>
      <c r="J3" t="str">
        <f t="shared" ca="1" si="3"/>
        <v>-</v>
      </c>
      <c r="K3">
        <f t="shared" ca="1" si="4"/>
        <v>1</v>
      </c>
      <c r="L3">
        <f t="shared" ca="1" si="4"/>
        <v>-1</v>
      </c>
      <c r="M3" t="str">
        <f t="shared" ca="1" si="5"/>
        <v>+</v>
      </c>
      <c r="N3">
        <f t="shared" ca="1" si="6"/>
        <v>4</v>
      </c>
      <c r="O3" t="str">
        <f t="shared" ca="1" si="7"/>
        <v/>
      </c>
      <c r="P3">
        <f t="shared" ca="1" si="8"/>
        <v>-12</v>
      </c>
      <c r="R3" t="s">
        <v>9</v>
      </c>
      <c r="S3" t="str">
        <f t="shared" ca="1" si="9"/>
        <v>(x+6)·(x-2)</v>
      </c>
      <c r="T3" t="str">
        <f t="shared" ca="1" si="10"/>
        <v>= x² -2x +6x -12</v>
      </c>
      <c r="U3" t="str">
        <f t="shared" ca="1" si="11"/>
        <v>= x² +4x -12</v>
      </c>
      <c r="W3">
        <v>0</v>
      </c>
      <c r="X3" t="s">
        <v>8</v>
      </c>
      <c r="Y3">
        <v>2</v>
      </c>
      <c r="Z3">
        <v>3</v>
      </c>
    </row>
    <row r="4" spans="1:26" x14ac:dyDescent="0.25">
      <c r="A4">
        <f t="shared" ca="1" si="12"/>
        <v>14</v>
      </c>
      <c r="B4" s="3">
        <f t="shared" ca="1" si="0"/>
        <v>0.33691429970212561</v>
      </c>
      <c r="C4" s="3" t="str">
        <f t="shared" ca="1" si="1"/>
        <v>f(x) = (x+6) · (x-2)</v>
      </c>
      <c r="D4" s="3"/>
      <c r="E4">
        <f t="shared" ca="1" si="13"/>
        <v>6</v>
      </c>
      <c r="F4">
        <f t="shared" ca="1" si="13"/>
        <v>2</v>
      </c>
      <c r="G4">
        <f t="shared" ca="1" si="2"/>
        <v>0</v>
      </c>
      <c r="H4">
        <f t="shared" ca="1" si="2"/>
        <v>1</v>
      </c>
      <c r="I4" t="str">
        <f t="shared" ca="1" si="3"/>
        <v>+</v>
      </c>
      <c r="J4" t="str">
        <f t="shared" ca="1" si="3"/>
        <v>-</v>
      </c>
      <c r="K4">
        <f t="shared" ca="1" si="4"/>
        <v>1</v>
      </c>
      <c r="L4">
        <f t="shared" ca="1" si="4"/>
        <v>-1</v>
      </c>
      <c r="M4" t="str">
        <f t="shared" ca="1" si="5"/>
        <v>+</v>
      </c>
      <c r="N4">
        <f t="shared" ca="1" si="6"/>
        <v>4</v>
      </c>
      <c r="O4" t="str">
        <f t="shared" ca="1" si="7"/>
        <v/>
      </c>
      <c r="P4">
        <f t="shared" ca="1" si="8"/>
        <v>-12</v>
      </c>
      <c r="R4" t="s">
        <v>9</v>
      </c>
      <c r="S4" t="str">
        <f t="shared" ca="1" si="9"/>
        <v>(x+6)·(x-2)</v>
      </c>
      <c r="T4" t="str">
        <f t="shared" ca="1" si="10"/>
        <v>= x² -2x +6x -12</v>
      </c>
      <c r="U4" t="str">
        <f t="shared" ca="1" si="11"/>
        <v>= x² +4x -12</v>
      </c>
      <c r="W4">
        <v>0</v>
      </c>
      <c r="X4" t="s">
        <v>8</v>
      </c>
      <c r="Y4">
        <v>2</v>
      </c>
      <c r="Z4">
        <v>3</v>
      </c>
    </row>
    <row r="5" spans="1:26" x14ac:dyDescent="0.25">
      <c r="A5">
        <f t="shared" ca="1" si="12"/>
        <v>10</v>
      </c>
      <c r="B5" s="3">
        <f t="shared" ca="1" si="0"/>
        <v>0.64471312202323972</v>
      </c>
      <c r="C5" s="3" t="str">
        <f t="shared" ca="1" si="1"/>
        <v>f(x) = (x+4) · (x-6)</v>
      </c>
      <c r="D5" s="3"/>
      <c r="E5">
        <f t="shared" ca="1" si="13"/>
        <v>4</v>
      </c>
      <c r="F5">
        <f t="shared" ca="1" si="13"/>
        <v>6</v>
      </c>
      <c r="G5">
        <f t="shared" ca="1" si="2"/>
        <v>0</v>
      </c>
      <c r="H5">
        <f t="shared" ca="1" si="2"/>
        <v>1</v>
      </c>
      <c r="I5" t="str">
        <f t="shared" ca="1" si="3"/>
        <v>+</v>
      </c>
      <c r="J5" t="str">
        <f t="shared" ca="1" si="3"/>
        <v>-</v>
      </c>
      <c r="K5">
        <f t="shared" ca="1" si="4"/>
        <v>1</v>
      </c>
      <c r="L5">
        <f t="shared" ca="1" si="4"/>
        <v>-1</v>
      </c>
      <c r="M5" t="str">
        <f t="shared" ca="1" si="5"/>
        <v/>
      </c>
      <c r="N5">
        <f t="shared" ca="1" si="6"/>
        <v>-2</v>
      </c>
      <c r="O5" t="str">
        <f t="shared" ca="1" si="7"/>
        <v/>
      </c>
      <c r="P5">
        <f t="shared" ca="1" si="8"/>
        <v>-24</v>
      </c>
      <c r="R5" t="s">
        <v>9</v>
      </c>
      <c r="S5" t="str">
        <f t="shared" ca="1" si="9"/>
        <v>(x+4)·(x-6)</v>
      </c>
      <c r="T5" t="str">
        <f t="shared" ca="1" si="10"/>
        <v>= x² -6x +4x -24</v>
      </c>
      <c r="U5" t="str">
        <f t="shared" ca="1" si="11"/>
        <v>= x² -2x -24</v>
      </c>
      <c r="W5">
        <v>0</v>
      </c>
      <c r="X5" t="s">
        <v>8</v>
      </c>
      <c r="Y5">
        <v>2</v>
      </c>
      <c r="Z5">
        <v>3</v>
      </c>
    </row>
    <row r="6" spans="1:26" x14ac:dyDescent="0.25">
      <c r="A6">
        <f t="shared" ca="1" si="12"/>
        <v>17</v>
      </c>
      <c r="B6" s="3">
        <f t="shared" ca="1" si="0"/>
        <v>0.26324446679174673</v>
      </c>
      <c r="C6" s="3" t="str">
        <f t="shared" ca="1" si="1"/>
        <v>f(x) = (x+3) · (x+7)</v>
      </c>
      <c r="D6" s="3"/>
      <c r="E6">
        <f t="shared" ca="1" si="13"/>
        <v>3</v>
      </c>
      <c r="F6">
        <f t="shared" ca="1" si="13"/>
        <v>7</v>
      </c>
      <c r="G6">
        <f t="shared" ca="1" si="2"/>
        <v>0</v>
      </c>
      <c r="H6">
        <f t="shared" ca="1" si="2"/>
        <v>0</v>
      </c>
      <c r="I6" t="str">
        <f t="shared" ca="1" si="3"/>
        <v>+</v>
      </c>
      <c r="J6" t="str">
        <f t="shared" ca="1" si="3"/>
        <v>+</v>
      </c>
      <c r="K6">
        <f t="shared" ca="1" si="4"/>
        <v>1</v>
      </c>
      <c r="L6">
        <f t="shared" ca="1" si="4"/>
        <v>1</v>
      </c>
      <c r="M6" t="str">
        <f t="shared" ca="1" si="5"/>
        <v>+</v>
      </c>
      <c r="N6">
        <f t="shared" ca="1" si="6"/>
        <v>10</v>
      </c>
      <c r="O6" t="str">
        <f t="shared" ca="1" si="7"/>
        <v>+</v>
      </c>
      <c r="P6">
        <f t="shared" ca="1" si="8"/>
        <v>21</v>
      </c>
      <c r="R6" t="s">
        <v>9</v>
      </c>
      <c r="S6" t="str">
        <f t="shared" ca="1" si="9"/>
        <v>(x+3)·(x+7)</v>
      </c>
      <c r="T6" t="str">
        <f t="shared" ca="1" si="10"/>
        <v>= x² +7x +3x +21</v>
      </c>
      <c r="U6" t="str">
        <f t="shared" ca="1" si="11"/>
        <v>= x² +10x +21</v>
      </c>
      <c r="W6">
        <v>0</v>
      </c>
      <c r="X6" t="s">
        <v>8</v>
      </c>
      <c r="Y6">
        <v>2</v>
      </c>
      <c r="Z6">
        <v>3</v>
      </c>
    </row>
    <row r="7" spans="1:26" x14ac:dyDescent="0.25">
      <c r="A7">
        <f t="shared" ca="1" si="12"/>
        <v>13</v>
      </c>
      <c r="B7" s="3">
        <f t="shared" ca="1" si="0"/>
        <v>0.52474231496221169</v>
      </c>
      <c r="C7" s="3" t="str">
        <f t="shared" ca="1" si="1"/>
        <v>f(x) = (x+4) · (x+6)</v>
      </c>
      <c r="D7" s="3"/>
      <c r="E7">
        <f t="shared" ca="1" si="13"/>
        <v>4</v>
      </c>
      <c r="F7">
        <f t="shared" ca="1" si="13"/>
        <v>6</v>
      </c>
      <c r="G7">
        <f t="shared" ca="1" si="2"/>
        <v>0</v>
      </c>
      <c r="H7">
        <f t="shared" ca="1" si="2"/>
        <v>0</v>
      </c>
      <c r="I7" t="str">
        <f t="shared" ca="1" si="3"/>
        <v>+</v>
      </c>
      <c r="J7" t="str">
        <f t="shared" ca="1" si="3"/>
        <v>+</v>
      </c>
      <c r="K7">
        <f t="shared" ca="1" si="4"/>
        <v>1</v>
      </c>
      <c r="L7">
        <f t="shared" ca="1" si="4"/>
        <v>1</v>
      </c>
      <c r="M7" t="str">
        <f t="shared" ca="1" si="5"/>
        <v>+</v>
      </c>
      <c r="N7">
        <f t="shared" ca="1" si="6"/>
        <v>10</v>
      </c>
      <c r="O7" t="str">
        <f t="shared" ca="1" si="7"/>
        <v>+</v>
      </c>
      <c r="P7">
        <f t="shared" ca="1" si="8"/>
        <v>24</v>
      </c>
      <c r="R7" t="s">
        <v>9</v>
      </c>
      <c r="S7" t="str">
        <f t="shared" ca="1" si="9"/>
        <v>(x+4)·(x+6)</v>
      </c>
      <c r="T7" t="str">
        <f t="shared" ca="1" si="10"/>
        <v>= x² +6x +4x +24</v>
      </c>
      <c r="U7" t="str">
        <f t="shared" ca="1" si="11"/>
        <v>= x² +10x +24</v>
      </c>
      <c r="W7">
        <v>0</v>
      </c>
      <c r="X7" t="s">
        <v>8</v>
      </c>
      <c r="Y7">
        <v>2</v>
      </c>
      <c r="Z7">
        <v>3</v>
      </c>
    </row>
    <row r="8" spans="1:26" x14ac:dyDescent="0.25">
      <c r="A8">
        <f ca="1">RANK(B8,$B$2:$B$25)</f>
        <v>9</v>
      </c>
      <c r="B8" s="3">
        <f t="shared" ca="1" si="0"/>
        <v>0.82852875732735087</v>
      </c>
      <c r="C8" s="3" t="str">
        <f t="shared" ca="1" si="1"/>
        <v>f(x) = (x-7) · (x+4)</v>
      </c>
      <c r="D8" s="3"/>
      <c r="E8">
        <f t="shared" ca="1" si="13"/>
        <v>7</v>
      </c>
      <c r="F8">
        <f t="shared" ca="1" si="13"/>
        <v>4</v>
      </c>
      <c r="G8">
        <f t="shared" ca="1" si="2"/>
        <v>1</v>
      </c>
      <c r="H8">
        <f t="shared" ca="1" si="2"/>
        <v>0</v>
      </c>
      <c r="I8" t="str">
        <f t="shared" ca="1" si="3"/>
        <v>-</v>
      </c>
      <c r="J8" t="str">
        <f t="shared" ca="1" si="3"/>
        <v>+</v>
      </c>
      <c r="K8">
        <f t="shared" ca="1" si="4"/>
        <v>-1</v>
      </c>
      <c r="L8">
        <f t="shared" ca="1" si="4"/>
        <v>1</v>
      </c>
      <c r="M8" t="str">
        <f t="shared" ca="1" si="5"/>
        <v/>
      </c>
      <c r="N8">
        <f t="shared" ca="1" si="6"/>
        <v>-3</v>
      </c>
      <c r="O8" t="str">
        <f t="shared" ca="1" si="7"/>
        <v/>
      </c>
      <c r="P8">
        <f t="shared" ca="1" si="8"/>
        <v>-28</v>
      </c>
      <c r="R8" t="s">
        <v>9</v>
      </c>
      <c r="S8" t="str">
        <f t="shared" ca="1" si="9"/>
        <v>(x-7)·(x+4)</v>
      </c>
      <c r="T8" t="str">
        <f t="shared" ca="1" si="10"/>
        <v>= x² +4x -7x -28</v>
      </c>
      <c r="U8" t="str">
        <f t="shared" ca="1" si="11"/>
        <v>= x² -3x -28</v>
      </c>
      <c r="W8">
        <v>0</v>
      </c>
      <c r="X8" t="s">
        <v>8</v>
      </c>
      <c r="Y8">
        <v>2</v>
      </c>
      <c r="Z8">
        <v>3</v>
      </c>
    </row>
    <row r="9" spans="1:26" x14ac:dyDescent="0.25">
      <c r="A9">
        <f ca="1">RANK(B9,$B$2:$B$25)</f>
        <v>6</v>
      </c>
      <c r="B9" s="3">
        <f t="shared" ca="1" si="0"/>
        <v>0.92321544679480594</v>
      </c>
      <c r="C9" s="3" t="str">
        <f t="shared" ca="1" si="1"/>
        <v>f(x) = (x-5) · (x-6)</v>
      </c>
      <c r="D9" s="3"/>
      <c r="E9">
        <f t="shared" ca="1" si="13"/>
        <v>5</v>
      </c>
      <c r="F9">
        <f t="shared" ca="1" si="13"/>
        <v>6</v>
      </c>
      <c r="G9">
        <f t="shared" ca="1" si="2"/>
        <v>1</v>
      </c>
      <c r="H9">
        <f t="shared" ca="1" si="2"/>
        <v>1</v>
      </c>
      <c r="I9" t="str">
        <f t="shared" ca="1" si="3"/>
        <v>-</v>
      </c>
      <c r="J9" t="str">
        <f t="shared" ca="1" si="3"/>
        <v>-</v>
      </c>
      <c r="K9">
        <f t="shared" ca="1" si="4"/>
        <v>-1</v>
      </c>
      <c r="L9">
        <f t="shared" ca="1" si="4"/>
        <v>-1</v>
      </c>
      <c r="M9" t="str">
        <f t="shared" ca="1" si="5"/>
        <v/>
      </c>
      <c r="N9">
        <f t="shared" ca="1" si="6"/>
        <v>-11</v>
      </c>
      <c r="O9" t="str">
        <f t="shared" ca="1" si="7"/>
        <v>+</v>
      </c>
      <c r="P9">
        <f t="shared" ca="1" si="8"/>
        <v>30</v>
      </c>
      <c r="R9" t="s">
        <v>9</v>
      </c>
      <c r="S9" t="str">
        <f t="shared" ca="1" si="9"/>
        <v>(x-5)·(x-6)</v>
      </c>
      <c r="T9" t="str">
        <f t="shared" ca="1" si="10"/>
        <v>= x² -6x -5x +30</v>
      </c>
      <c r="U9" t="str">
        <f t="shared" ca="1" si="11"/>
        <v>= x² -11x +30</v>
      </c>
      <c r="W9">
        <v>0</v>
      </c>
      <c r="X9" t="s">
        <v>8</v>
      </c>
      <c r="Y9">
        <v>2</v>
      </c>
      <c r="Z9">
        <v>3</v>
      </c>
    </row>
    <row r="10" spans="1:26" x14ac:dyDescent="0.25">
      <c r="A10">
        <f t="shared" ca="1" si="12"/>
        <v>15</v>
      </c>
      <c r="B10" s="3">
        <f t="shared" ca="1" si="0"/>
        <v>0.32502629022025475</v>
      </c>
      <c r="C10" s="3" t="str">
        <f t="shared" ca="1" si="1"/>
        <v>f(x) = (x+6) · (x+4)</v>
      </c>
      <c r="D10" s="3"/>
      <c r="E10">
        <f t="shared" ca="1" si="13"/>
        <v>6</v>
      </c>
      <c r="F10">
        <f t="shared" ca="1" si="13"/>
        <v>4</v>
      </c>
      <c r="G10">
        <f t="shared" ca="1" si="2"/>
        <v>0</v>
      </c>
      <c r="H10">
        <f t="shared" ca="1" si="2"/>
        <v>0</v>
      </c>
      <c r="I10" t="str">
        <f t="shared" ca="1" si="3"/>
        <v>+</v>
      </c>
      <c r="J10" t="str">
        <f t="shared" ca="1" si="3"/>
        <v>+</v>
      </c>
      <c r="K10">
        <f t="shared" ca="1" si="4"/>
        <v>1</v>
      </c>
      <c r="L10">
        <f t="shared" ca="1" si="4"/>
        <v>1</v>
      </c>
      <c r="M10" t="str">
        <f t="shared" ca="1" si="5"/>
        <v>+</v>
      </c>
      <c r="N10">
        <f t="shared" ca="1" si="6"/>
        <v>10</v>
      </c>
      <c r="O10" t="str">
        <f t="shared" ca="1" si="7"/>
        <v>+</v>
      </c>
      <c r="P10">
        <f t="shared" ca="1" si="8"/>
        <v>24</v>
      </c>
      <c r="R10" t="s">
        <v>9</v>
      </c>
      <c r="S10" t="str">
        <f t="shared" ca="1" si="9"/>
        <v>(x+6)·(x+4)</v>
      </c>
      <c r="T10" t="str">
        <f t="shared" ca="1" si="10"/>
        <v>= x² +4x +6x +24</v>
      </c>
      <c r="U10" t="str">
        <f t="shared" ca="1" si="11"/>
        <v>= x² +10x +24</v>
      </c>
      <c r="W10">
        <v>0</v>
      </c>
      <c r="X10" t="s">
        <v>8</v>
      </c>
      <c r="Y10">
        <v>2</v>
      </c>
      <c r="Z10">
        <v>3</v>
      </c>
    </row>
    <row r="11" spans="1:26" x14ac:dyDescent="0.25">
      <c r="A11">
        <f t="shared" ca="1" si="12"/>
        <v>11</v>
      </c>
      <c r="B11" s="3">
        <f t="shared" ca="1" si="0"/>
        <v>0.62994375814905257</v>
      </c>
      <c r="C11" s="3" t="str">
        <f t="shared" ca="1" si="1"/>
        <v>f(x) = (x+7) · (x-5)</v>
      </c>
      <c r="D11" s="3"/>
      <c r="E11">
        <f t="shared" ca="1" si="13"/>
        <v>7</v>
      </c>
      <c r="F11">
        <f t="shared" ca="1" si="13"/>
        <v>5</v>
      </c>
      <c r="G11">
        <f t="shared" ca="1" si="2"/>
        <v>0</v>
      </c>
      <c r="H11">
        <f t="shared" ca="1" si="2"/>
        <v>1</v>
      </c>
      <c r="I11" t="str">
        <f t="shared" ca="1" si="3"/>
        <v>+</v>
      </c>
      <c r="J11" t="str">
        <f t="shared" ca="1" si="3"/>
        <v>-</v>
      </c>
      <c r="K11">
        <f t="shared" ca="1" si="4"/>
        <v>1</v>
      </c>
      <c r="L11">
        <f t="shared" ca="1" si="4"/>
        <v>-1</v>
      </c>
      <c r="M11" t="str">
        <f t="shared" ca="1" si="5"/>
        <v>+</v>
      </c>
      <c r="N11">
        <f t="shared" ca="1" si="6"/>
        <v>2</v>
      </c>
      <c r="O11" t="str">
        <f t="shared" ca="1" si="7"/>
        <v/>
      </c>
      <c r="P11">
        <f t="shared" ca="1" si="8"/>
        <v>-35</v>
      </c>
      <c r="R11" t="s">
        <v>9</v>
      </c>
      <c r="S11" t="str">
        <f t="shared" ca="1" si="9"/>
        <v>(x+7)·(x-5)</v>
      </c>
      <c r="T11" t="str">
        <f t="shared" ca="1" si="10"/>
        <v>= x² -5x +7x -35</v>
      </c>
      <c r="U11" t="str">
        <f t="shared" ca="1" si="11"/>
        <v>= x² +2x -35</v>
      </c>
      <c r="W11">
        <v>0</v>
      </c>
      <c r="X11" t="s">
        <v>8</v>
      </c>
      <c r="Y11">
        <v>2</v>
      </c>
      <c r="Z11">
        <v>3</v>
      </c>
    </row>
    <row r="12" spans="1:26" x14ac:dyDescent="0.25">
      <c r="A12">
        <f t="shared" ca="1" si="12"/>
        <v>20</v>
      </c>
      <c r="B12" s="3">
        <f t="shared" ca="1" si="0"/>
        <v>0.15609896412629543</v>
      </c>
      <c r="C12" s="3" t="str">
        <f t="shared" ca="1" si="1"/>
        <v>f(x) = (x+4) · (x-2)</v>
      </c>
      <c r="D12" s="3"/>
      <c r="E12">
        <f t="shared" ca="1" si="13"/>
        <v>4</v>
      </c>
      <c r="F12">
        <f t="shared" ca="1" si="13"/>
        <v>2</v>
      </c>
      <c r="G12">
        <f t="shared" ca="1" si="2"/>
        <v>0</v>
      </c>
      <c r="H12">
        <f t="shared" ca="1" si="2"/>
        <v>1</v>
      </c>
      <c r="I12" t="str">
        <f t="shared" ca="1" si="3"/>
        <v>+</v>
      </c>
      <c r="J12" t="str">
        <f t="shared" ca="1" si="3"/>
        <v>-</v>
      </c>
      <c r="K12">
        <f t="shared" ca="1" si="4"/>
        <v>1</v>
      </c>
      <c r="L12">
        <f t="shared" ca="1" si="4"/>
        <v>-1</v>
      </c>
      <c r="M12" t="str">
        <f t="shared" ca="1" si="5"/>
        <v>+</v>
      </c>
      <c r="N12">
        <f t="shared" ca="1" si="6"/>
        <v>2</v>
      </c>
      <c r="O12" t="str">
        <f t="shared" ca="1" si="7"/>
        <v/>
      </c>
      <c r="P12">
        <f t="shared" ca="1" si="8"/>
        <v>-8</v>
      </c>
      <c r="R12" t="s">
        <v>9</v>
      </c>
      <c r="S12" t="str">
        <f t="shared" ca="1" si="9"/>
        <v>(x+4)·(x-2)</v>
      </c>
      <c r="T12" t="str">
        <f t="shared" ca="1" si="10"/>
        <v>= x² -2x +4x -8</v>
      </c>
      <c r="U12" t="str">
        <f t="shared" ca="1" si="11"/>
        <v>= x² +2x -8</v>
      </c>
      <c r="W12">
        <v>0</v>
      </c>
      <c r="X12" t="s">
        <v>8</v>
      </c>
      <c r="Y12">
        <v>2</v>
      </c>
      <c r="Z12">
        <v>3</v>
      </c>
    </row>
    <row r="13" spans="1:26" x14ac:dyDescent="0.25">
      <c r="A13">
        <f t="shared" ca="1" si="12"/>
        <v>22</v>
      </c>
      <c r="B13" s="3">
        <f t="shared" ca="1" si="0"/>
        <v>7.8030984987849661E-2</v>
      </c>
      <c r="C13" s="3" t="str">
        <f t="shared" ca="1" si="1"/>
        <v>f(x) = (x-5) · (x+6)</v>
      </c>
      <c r="D13" s="3"/>
      <c r="E13">
        <f t="shared" ca="1" si="13"/>
        <v>5</v>
      </c>
      <c r="F13">
        <f t="shared" ca="1" si="13"/>
        <v>6</v>
      </c>
      <c r="G13">
        <f t="shared" ca="1" si="2"/>
        <v>1</v>
      </c>
      <c r="H13">
        <f t="shared" ca="1" si="2"/>
        <v>0</v>
      </c>
      <c r="I13" t="str">
        <f t="shared" ca="1" si="3"/>
        <v>-</v>
      </c>
      <c r="J13" t="str">
        <f t="shared" ca="1" si="3"/>
        <v>+</v>
      </c>
      <c r="K13">
        <f t="shared" ca="1" si="4"/>
        <v>-1</v>
      </c>
      <c r="L13">
        <f t="shared" ca="1" si="4"/>
        <v>1</v>
      </c>
      <c r="M13" t="str">
        <f t="shared" ca="1" si="5"/>
        <v>+</v>
      </c>
      <c r="N13">
        <f t="shared" ca="1" si="6"/>
        <v>1</v>
      </c>
      <c r="O13" t="str">
        <f t="shared" ca="1" si="7"/>
        <v/>
      </c>
      <c r="P13">
        <f t="shared" ca="1" si="8"/>
        <v>-30</v>
      </c>
      <c r="R13" t="s">
        <v>9</v>
      </c>
      <c r="S13" t="str">
        <f t="shared" ca="1" si="9"/>
        <v>(x-5)·(x+6)</v>
      </c>
      <c r="T13" t="str">
        <f t="shared" ca="1" si="10"/>
        <v>= x² +6x -5x -30</v>
      </c>
      <c r="U13" t="str">
        <f t="shared" ca="1" si="11"/>
        <v>= x² +1x -30</v>
      </c>
      <c r="W13">
        <v>0</v>
      </c>
      <c r="X13" t="s">
        <v>8</v>
      </c>
      <c r="Y13">
        <v>2</v>
      </c>
      <c r="Z13">
        <v>3</v>
      </c>
    </row>
    <row r="14" spans="1:26" x14ac:dyDescent="0.25">
      <c r="A14">
        <f ca="1">RANK(B14,$B$2:$B$25)</f>
        <v>7</v>
      </c>
      <c r="B14" s="3">
        <f t="shared" ca="1" si="0"/>
        <v>0.88727444733829397</v>
      </c>
      <c r="C14" s="3" t="str">
        <f t="shared" ca="1" si="1"/>
        <v>f(x) = (x+4) · (x-3)</v>
      </c>
      <c r="D14" s="3"/>
      <c r="E14">
        <f t="shared" ca="1" si="13"/>
        <v>4</v>
      </c>
      <c r="F14">
        <f t="shared" ca="1" si="13"/>
        <v>3</v>
      </c>
      <c r="G14">
        <f t="shared" ca="1" si="2"/>
        <v>0</v>
      </c>
      <c r="H14">
        <f t="shared" ca="1" si="2"/>
        <v>1</v>
      </c>
      <c r="I14" t="str">
        <f t="shared" ca="1" si="3"/>
        <v>+</v>
      </c>
      <c r="J14" t="str">
        <f t="shared" ca="1" si="3"/>
        <v>-</v>
      </c>
      <c r="K14">
        <f t="shared" ca="1" si="4"/>
        <v>1</v>
      </c>
      <c r="L14">
        <f t="shared" ca="1" si="4"/>
        <v>-1</v>
      </c>
      <c r="M14" t="str">
        <f t="shared" ca="1" si="5"/>
        <v>+</v>
      </c>
      <c r="N14">
        <f t="shared" ca="1" si="6"/>
        <v>1</v>
      </c>
      <c r="O14" t="str">
        <f t="shared" ca="1" si="7"/>
        <v/>
      </c>
      <c r="P14">
        <f t="shared" ca="1" si="8"/>
        <v>-12</v>
      </c>
      <c r="R14" t="s">
        <v>9</v>
      </c>
      <c r="S14" t="str">
        <f t="shared" ca="1" si="9"/>
        <v>(x+4)·(x-3)</v>
      </c>
      <c r="T14" t="str">
        <f t="shared" ca="1" si="10"/>
        <v>= x² -3x +4x -12</v>
      </c>
      <c r="U14" t="str">
        <f t="shared" ca="1" si="11"/>
        <v>= x² +1x -12</v>
      </c>
      <c r="W14">
        <v>0</v>
      </c>
      <c r="X14" t="s">
        <v>8</v>
      </c>
      <c r="Y14">
        <v>2</v>
      </c>
      <c r="Z14">
        <v>3</v>
      </c>
    </row>
    <row r="15" spans="1:26" x14ac:dyDescent="0.25">
      <c r="A15">
        <f ca="1">RANK(B15,$B$2:$B$25)</f>
        <v>12</v>
      </c>
      <c r="B15" s="3">
        <f t="shared" ca="1" si="0"/>
        <v>0.61182207418126144</v>
      </c>
      <c r="C15" s="3" t="str">
        <f t="shared" ca="1" si="1"/>
        <v>f(x) = (x-4) · (x-3)</v>
      </c>
      <c r="D15" s="3"/>
      <c r="E15">
        <f t="shared" ca="1" si="13"/>
        <v>4</v>
      </c>
      <c r="F15">
        <f t="shared" ca="1" si="13"/>
        <v>3</v>
      </c>
      <c r="G15">
        <f t="shared" ca="1" si="2"/>
        <v>1</v>
      </c>
      <c r="H15">
        <f t="shared" ca="1" si="2"/>
        <v>1</v>
      </c>
      <c r="I15" t="str">
        <f t="shared" ca="1" si="3"/>
        <v>-</v>
      </c>
      <c r="J15" t="str">
        <f t="shared" ca="1" si="3"/>
        <v>-</v>
      </c>
      <c r="K15">
        <f t="shared" ca="1" si="4"/>
        <v>-1</v>
      </c>
      <c r="L15">
        <f t="shared" ca="1" si="4"/>
        <v>-1</v>
      </c>
      <c r="M15" t="str">
        <f t="shared" ca="1" si="5"/>
        <v/>
      </c>
      <c r="N15">
        <f t="shared" ca="1" si="6"/>
        <v>-7</v>
      </c>
      <c r="O15" t="str">
        <f t="shared" ca="1" si="7"/>
        <v>+</v>
      </c>
      <c r="P15">
        <f t="shared" ca="1" si="8"/>
        <v>12</v>
      </c>
      <c r="R15" t="s">
        <v>9</v>
      </c>
      <c r="S15" t="str">
        <f t="shared" ca="1" si="9"/>
        <v>(x-4)·(x-3)</v>
      </c>
      <c r="T15" t="str">
        <f t="shared" ca="1" si="10"/>
        <v>= x² -3x -4x +12</v>
      </c>
      <c r="U15" t="str">
        <f t="shared" ca="1" si="11"/>
        <v>= x² -7x +12</v>
      </c>
      <c r="W15">
        <v>0</v>
      </c>
      <c r="X15" t="s">
        <v>8</v>
      </c>
      <c r="Y15">
        <v>2</v>
      </c>
      <c r="Z15">
        <v>3</v>
      </c>
    </row>
    <row r="16" spans="1:26" x14ac:dyDescent="0.25">
      <c r="A16">
        <f t="shared" ca="1" si="12"/>
        <v>19</v>
      </c>
      <c r="B16" s="3">
        <f t="shared" ca="1" si="0"/>
        <v>0.20255462105564881</v>
      </c>
      <c r="C16" s="3" t="str">
        <f t="shared" ca="1" si="1"/>
        <v>f(x) = (x-5) · (x-4)</v>
      </c>
      <c r="D16" s="3"/>
      <c r="E16">
        <f t="shared" ca="1" si="13"/>
        <v>5</v>
      </c>
      <c r="F16">
        <f t="shared" ca="1" si="13"/>
        <v>4</v>
      </c>
      <c r="G16">
        <f t="shared" ca="1" si="2"/>
        <v>1</v>
      </c>
      <c r="H16">
        <f t="shared" ca="1" si="2"/>
        <v>1</v>
      </c>
      <c r="I16" t="str">
        <f t="shared" ca="1" si="3"/>
        <v>-</v>
      </c>
      <c r="J16" t="str">
        <f t="shared" ca="1" si="3"/>
        <v>-</v>
      </c>
      <c r="K16">
        <f t="shared" ca="1" si="4"/>
        <v>-1</v>
      </c>
      <c r="L16">
        <f t="shared" ca="1" si="4"/>
        <v>-1</v>
      </c>
      <c r="M16" t="str">
        <f t="shared" ca="1" si="5"/>
        <v/>
      </c>
      <c r="N16">
        <f t="shared" ca="1" si="6"/>
        <v>-9</v>
      </c>
      <c r="O16" t="str">
        <f t="shared" ca="1" si="7"/>
        <v>+</v>
      </c>
      <c r="P16">
        <f t="shared" ca="1" si="8"/>
        <v>20</v>
      </c>
      <c r="R16" t="s">
        <v>9</v>
      </c>
      <c r="S16" t="str">
        <f t="shared" ca="1" si="9"/>
        <v>(x-5)·(x-4)</v>
      </c>
      <c r="T16" t="str">
        <f t="shared" ca="1" si="10"/>
        <v>= x² -4x -5x +20</v>
      </c>
      <c r="U16" t="str">
        <f t="shared" ca="1" si="11"/>
        <v>= x² -9x +20</v>
      </c>
      <c r="W16">
        <v>0</v>
      </c>
      <c r="X16" t="s">
        <v>8</v>
      </c>
      <c r="Y16">
        <v>2</v>
      </c>
      <c r="Z16">
        <v>3</v>
      </c>
    </row>
    <row r="17" spans="1:26" x14ac:dyDescent="0.25">
      <c r="A17">
        <f t="shared" ca="1" si="12"/>
        <v>18</v>
      </c>
      <c r="B17" s="3">
        <f t="shared" ca="1" si="0"/>
        <v>0.2187202582615535</v>
      </c>
      <c r="C17" s="3" t="str">
        <f t="shared" ca="1" si="1"/>
        <v>f(x) = (x+4) · (x-5)</v>
      </c>
      <c r="D17" s="3"/>
      <c r="E17">
        <f t="shared" ca="1" si="13"/>
        <v>4</v>
      </c>
      <c r="F17">
        <f t="shared" ca="1" si="13"/>
        <v>5</v>
      </c>
      <c r="G17">
        <f t="shared" ca="1" si="2"/>
        <v>0</v>
      </c>
      <c r="H17">
        <f t="shared" ca="1" si="2"/>
        <v>1</v>
      </c>
      <c r="I17" t="str">
        <f t="shared" ca="1" si="3"/>
        <v>+</v>
      </c>
      <c r="J17" t="str">
        <f t="shared" ca="1" si="3"/>
        <v>-</v>
      </c>
      <c r="K17">
        <f t="shared" ca="1" si="4"/>
        <v>1</v>
      </c>
      <c r="L17">
        <f t="shared" ca="1" si="4"/>
        <v>-1</v>
      </c>
      <c r="M17" t="str">
        <f t="shared" ca="1" si="5"/>
        <v/>
      </c>
      <c r="N17">
        <f t="shared" ca="1" si="6"/>
        <v>-1</v>
      </c>
      <c r="O17" t="str">
        <f t="shared" ca="1" si="7"/>
        <v/>
      </c>
      <c r="P17">
        <f t="shared" ca="1" si="8"/>
        <v>-20</v>
      </c>
      <c r="R17" t="s">
        <v>9</v>
      </c>
      <c r="S17" t="str">
        <f t="shared" ca="1" si="9"/>
        <v>(x+4)·(x-5)</v>
      </c>
      <c r="T17" t="str">
        <f t="shared" ca="1" si="10"/>
        <v>= x² -5x +4x -20</v>
      </c>
      <c r="U17" t="str">
        <f t="shared" ca="1" si="11"/>
        <v>= x² -1x -20</v>
      </c>
      <c r="W17">
        <v>0</v>
      </c>
      <c r="X17" t="s">
        <v>8</v>
      </c>
      <c r="Y17">
        <v>2</v>
      </c>
      <c r="Z17">
        <v>3</v>
      </c>
    </row>
    <row r="18" spans="1:26" x14ac:dyDescent="0.25">
      <c r="A18">
        <f t="shared" ca="1" si="12"/>
        <v>3</v>
      </c>
      <c r="B18" s="3">
        <f t="shared" ca="1" si="0"/>
        <v>0.97155223133143942</v>
      </c>
      <c r="C18" s="3" t="str">
        <f t="shared" ca="1" si="1"/>
        <v>f(x) = (x-2) · (x-7)</v>
      </c>
      <c r="D18" s="3"/>
      <c r="E18">
        <f t="shared" ca="1" si="13"/>
        <v>2</v>
      </c>
      <c r="F18">
        <f t="shared" ca="1" si="13"/>
        <v>7</v>
      </c>
      <c r="G18">
        <f t="shared" ca="1" si="2"/>
        <v>1</v>
      </c>
      <c r="H18">
        <f t="shared" ca="1" si="2"/>
        <v>1</v>
      </c>
      <c r="I18" t="str">
        <f t="shared" ca="1" si="3"/>
        <v>-</v>
      </c>
      <c r="J18" t="str">
        <f t="shared" ca="1" si="3"/>
        <v>-</v>
      </c>
      <c r="K18">
        <f t="shared" ca="1" si="4"/>
        <v>-1</v>
      </c>
      <c r="L18">
        <f t="shared" ca="1" si="4"/>
        <v>-1</v>
      </c>
      <c r="M18" t="str">
        <f t="shared" ca="1" si="5"/>
        <v/>
      </c>
      <c r="N18">
        <f t="shared" ca="1" si="6"/>
        <v>-9</v>
      </c>
      <c r="O18" t="str">
        <f t="shared" ca="1" si="7"/>
        <v>+</v>
      </c>
      <c r="P18">
        <f t="shared" ca="1" si="8"/>
        <v>14</v>
      </c>
      <c r="R18" t="s">
        <v>9</v>
      </c>
      <c r="S18" t="str">
        <f t="shared" ca="1" si="9"/>
        <v>(x-2)·(x-7)</v>
      </c>
      <c r="T18" t="str">
        <f t="shared" ca="1" si="10"/>
        <v>= x² -7x -2x +14</v>
      </c>
      <c r="U18" t="str">
        <f t="shared" ca="1" si="11"/>
        <v>= x² -9x +14</v>
      </c>
      <c r="W18">
        <v>0</v>
      </c>
      <c r="X18" t="s">
        <v>8</v>
      </c>
      <c r="Y18">
        <v>2</v>
      </c>
      <c r="Z18">
        <v>3</v>
      </c>
    </row>
    <row r="19" spans="1:26" x14ac:dyDescent="0.25">
      <c r="A19">
        <f t="shared" ca="1" si="12"/>
        <v>23</v>
      </c>
      <c r="B19" s="3">
        <f t="shared" ca="1" si="0"/>
        <v>4.4459530947676518E-2</v>
      </c>
      <c r="C19" s="3" t="str">
        <f t="shared" ca="1" si="1"/>
        <v>f(x) = (x-6) · (x+4)</v>
      </c>
      <c r="D19" s="3"/>
      <c r="E19">
        <f t="shared" ca="1" si="13"/>
        <v>6</v>
      </c>
      <c r="F19">
        <f t="shared" ca="1" si="13"/>
        <v>4</v>
      </c>
      <c r="G19">
        <f t="shared" ca="1" si="2"/>
        <v>1</v>
      </c>
      <c r="H19">
        <f t="shared" ca="1" si="2"/>
        <v>0</v>
      </c>
      <c r="I19" t="str">
        <f t="shared" ca="1" si="3"/>
        <v>-</v>
      </c>
      <c r="J19" t="str">
        <f t="shared" ca="1" si="3"/>
        <v>+</v>
      </c>
      <c r="K19">
        <f t="shared" ca="1" si="4"/>
        <v>-1</v>
      </c>
      <c r="L19">
        <f t="shared" ca="1" si="4"/>
        <v>1</v>
      </c>
      <c r="M19" t="str">
        <f t="shared" ca="1" si="5"/>
        <v/>
      </c>
      <c r="N19">
        <f t="shared" ca="1" si="6"/>
        <v>-2</v>
      </c>
      <c r="O19" t="str">
        <f t="shared" ca="1" si="7"/>
        <v/>
      </c>
      <c r="P19">
        <f t="shared" ca="1" si="8"/>
        <v>-24</v>
      </c>
      <c r="R19" t="s">
        <v>9</v>
      </c>
      <c r="S19" t="str">
        <f t="shared" ca="1" si="9"/>
        <v>(x-6)·(x+4)</v>
      </c>
      <c r="T19" t="str">
        <f t="shared" ca="1" si="10"/>
        <v>= x² +4x -6x -24</v>
      </c>
      <c r="U19" t="str">
        <f t="shared" ca="1" si="11"/>
        <v>= x² -2x -24</v>
      </c>
      <c r="W19">
        <v>0</v>
      </c>
      <c r="X19" t="s">
        <v>8</v>
      </c>
      <c r="Y19">
        <v>2</v>
      </c>
      <c r="Z19">
        <v>3</v>
      </c>
    </row>
    <row r="20" spans="1:26" x14ac:dyDescent="0.25">
      <c r="A20">
        <f ca="1">RANK(B20,$B$2:$B$25)</f>
        <v>5</v>
      </c>
      <c r="B20" s="3">
        <f t="shared" ca="1" si="0"/>
        <v>0.93603861617117357</v>
      </c>
      <c r="C20" s="3" t="str">
        <f t="shared" ca="1" si="1"/>
        <v>f(x) = (x+6) · (x+3)</v>
      </c>
      <c r="D20" s="3"/>
      <c r="E20">
        <f t="shared" ca="1" si="13"/>
        <v>6</v>
      </c>
      <c r="F20">
        <f t="shared" ca="1" si="13"/>
        <v>3</v>
      </c>
      <c r="G20">
        <f t="shared" ca="1" si="2"/>
        <v>0</v>
      </c>
      <c r="H20">
        <f t="shared" ca="1" si="2"/>
        <v>0</v>
      </c>
      <c r="I20" t="str">
        <f t="shared" ca="1" si="3"/>
        <v>+</v>
      </c>
      <c r="J20" t="str">
        <f t="shared" ca="1" si="3"/>
        <v>+</v>
      </c>
      <c r="K20">
        <f t="shared" ca="1" si="4"/>
        <v>1</v>
      </c>
      <c r="L20">
        <f t="shared" ca="1" si="4"/>
        <v>1</v>
      </c>
      <c r="M20" t="str">
        <f t="shared" ca="1" si="5"/>
        <v>+</v>
      </c>
      <c r="N20">
        <f t="shared" ca="1" si="6"/>
        <v>9</v>
      </c>
      <c r="O20" t="str">
        <f t="shared" ca="1" si="7"/>
        <v>+</v>
      </c>
      <c r="P20">
        <f t="shared" ca="1" si="8"/>
        <v>18</v>
      </c>
      <c r="R20" t="s">
        <v>9</v>
      </c>
      <c r="S20" t="str">
        <f t="shared" ca="1" si="9"/>
        <v>(x+6)·(x+3)</v>
      </c>
      <c r="T20" t="str">
        <f t="shared" ca="1" si="10"/>
        <v>= x² +3x +6x +18</v>
      </c>
      <c r="U20" t="str">
        <f t="shared" ca="1" si="11"/>
        <v>= x² +9x +18</v>
      </c>
      <c r="W20">
        <v>0</v>
      </c>
      <c r="X20" t="s">
        <v>8</v>
      </c>
      <c r="Y20">
        <v>2</v>
      </c>
      <c r="Z20">
        <v>3</v>
      </c>
    </row>
    <row r="21" spans="1:26" x14ac:dyDescent="0.25">
      <c r="A21">
        <f ca="1">RANK(B21,$B$2:$B$25)</f>
        <v>1</v>
      </c>
      <c r="B21" s="3">
        <f t="shared" ca="1" si="0"/>
        <v>0.99704628282750496</v>
      </c>
      <c r="C21" s="3" t="str">
        <f t="shared" ca="1" si="1"/>
        <v>f(x) = (x-3) · (x-5)</v>
      </c>
      <c r="D21" s="3"/>
      <c r="E21">
        <f t="shared" ca="1" si="13"/>
        <v>3</v>
      </c>
      <c r="F21">
        <f t="shared" ca="1" si="13"/>
        <v>5</v>
      </c>
      <c r="G21">
        <f t="shared" ca="1" si="2"/>
        <v>1</v>
      </c>
      <c r="H21">
        <f t="shared" ca="1" si="2"/>
        <v>1</v>
      </c>
      <c r="I21" t="str">
        <f t="shared" ca="1" si="3"/>
        <v>-</v>
      </c>
      <c r="J21" t="str">
        <f t="shared" ca="1" si="3"/>
        <v>-</v>
      </c>
      <c r="K21">
        <f t="shared" ca="1" si="4"/>
        <v>-1</v>
      </c>
      <c r="L21">
        <f t="shared" ca="1" si="4"/>
        <v>-1</v>
      </c>
      <c r="M21" t="str">
        <f t="shared" ca="1" si="5"/>
        <v/>
      </c>
      <c r="N21">
        <f t="shared" ca="1" si="6"/>
        <v>-8</v>
      </c>
      <c r="O21" t="str">
        <f t="shared" ca="1" si="7"/>
        <v>+</v>
      </c>
      <c r="P21">
        <f t="shared" ca="1" si="8"/>
        <v>15</v>
      </c>
      <c r="R21" t="s">
        <v>9</v>
      </c>
      <c r="S21" t="str">
        <f t="shared" ca="1" si="9"/>
        <v>(x-3)·(x-5)</v>
      </c>
      <c r="T21" t="str">
        <f t="shared" ca="1" si="10"/>
        <v>= x² -5x -3x +15</v>
      </c>
      <c r="U21" t="str">
        <f t="shared" ca="1" si="11"/>
        <v>= x² -8x +15</v>
      </c>
      <c r="W21">
        <v>0</v>
      </c>
      <c r="X21" t="s">
        <v>8</v>
      </c>
      <c r="Y21">
        <v>2</v>
      </c>
      <c r="Z21">
        <v>3</v>
      </c>
    </row>
    <row r="22" spans="1:26" x14ac:dyDescent="0.25">
      <c r="A22">
        <f t="shared" ca="1" si="12"/>
        <v>4</v>
      </c>
      <c r="B22" s="3">
        <f t="shared" ca="1" si="0"/>
        <v>0.95309356090481001</v>
      </c>
      <c r="C22" s="3" t="str">
        <f t="shared" ca="1" si="1"/>
        <v>f(x) = (x-4) · (x-4)</v>
      </c>
      <c r="D22" s="3"/>
      <c r="E22">
        <f t="shared" ca="1" si="13"/>
        <v>4</v>
      </c>
      <c r="F22">
        <f t="shared" ca="1" si="13"/>
        <v>4</v>
      </c>
      <c r="G22">
        <f t="shared" ca="1" si="2"/>
        <v>1</v>
      </c>
      <c r="H22">
        <f t="shared" ca="1" si="2"/>
        <v>1</v>
      </c>
      <c r="I22" t="str">
        <f t="shared" ca="1" si="3"/>
        <v>-</v>
      </c>
      <c r="J22" t="str">
        <f t="shared" ca="1" si="3"/>
        <v>-</v>
      </c>
      <c r="K22">
        <f t="shared" ca="1" si="4"/>
        <v>-1</v>
      </c>
      <c r="L22">
        <f t="shared" ca="1" si="4"/>
        <v>-1</v>
      </c>
      <c r="M22" t="str">
        <f t="shared" ca="1" si="5"/>
        <v/>
      </c>
      <c r="N22">
        <f t="shared" ca="1" si="6"/>
        <v>-8</v>
      </c>
      <c r="O22" t="str">
        <f t="shared" ca="1" si="7"/>
        <v>+</v>
      </c>
      <c r="P22">
        <f t="shared" ca="1" si="8"/>
        <v>16</v>
      </c>
      <c r="R22" t="s">
        <v>9</v>
      </c>
      <c r="S22" t="str">
        <f t="shared" ca="1" si="9"/>
        <v>(x-4)·(x-4)</v>
      </c>
      <c r="T22" t="str">
        <f t="shared" ca="1" si="10"/>
        <v>= x² -4x -4x +16</v>
      </c>
      <c r="U22" t="str">
        <f t="shared" ca="1" si="11"/>
        <v>= x² -8x +16</v>
      </c>
      <c r="W22">
        <v>0</v>
      </c>
      <c r="X22" t="s">
        <v>8</v>
      </c>
      <c r="Y22">
        <v>2</v>
      </c>
      <c r="Z22">
        <v>3</v>
      </c>
    </row>
    <row r="23" spans="1:26" x14ac:dyDescent="0.25">
      <c r="A23">
        <f t="shared" ca="1" si="12"/>
        <v>16</v>
      </c>
      <c r="B23" s="3">
        <f t="shared" ca="1" si="0"/>
        <v>0.29942740008037338</v>
      </c>
      <c r="C23" s="3" t="str">
        <f t="shared" ca="1" si="1"/>
        <v>f(x) = (x-4) · (x-4)</v>
      </c>
      <c r="D23" s="3"/>
      <c r="E23">
        <f t="shared" ca="1" si="13"/>
        <v>4</v>
      </c>
      <c r="F23">
        <f t="shared" ca="1" si="13"/>
        <v>4</v>
      </c>
      <c r="G23">
        <f t="shared" ca="1" si="2"/>
        <v>1</v>
      </c>
      <c r="H23">
        <f t="shared" ca="1" si="2"/>
        <v>1</v>
      </c>
      <c r="I23" t="str">
        <f t="shared" ca="1" si="3"/>
        <v>-</v>
      </c>
      <c r="J23" t="str">
        <f t="shared" ca="1" si="3"/>
        <v>-</v>
      </c>
      <c r="K23">
        <f t="shared" ca="1" si="4"/>
        <v>-1</v>
      </c>
      <c r="L23">
        <f t="shared" ca="1" si="4"/>
        <v>-1</v>
      </c>
      <c r="M23" t="str">
        <f t="shared" ca="1" si="5"/>
        <v/>
      </c>
      <c r="N23">
        <f t="shared" ca="1" si="6"/>
        <v>-8</v>
      </c>
      <c r="O23" t="str">
        <f t="shared" ca="1" si="7"/>
        <v>+</v>
      </c>
      <c r="P23">
        <f t="shared" ca="1" si="8"/>
        <v>16</v>
      </c>
      <c r="R23" t="s">
        <v>9</v>
      </c>
      <c r="S23" t="str">
        <f t="shared" ca="1" si="9"/>
        <v>(x-4)·(x-4)</v>
      </c>
      <c r="T23" t="str">
        <f t="shared" ca="1" si="10"/>
        <v>= x² -4x -4x +16</v>
      </c>
      <c r="U23" t="str">
        <f t="shared" ca="1" si="11"/>
        <v>= x² -8x +16</v>
      </c>
      <c r="W23">
        <v>0</v>
      </c>
      <c r="X23" t="s">
        <v>8</v>
      </c>
      <c r="Y23">
        <v>2</v>
      </c>
      <c r="Z23">
        <v>3</v>
      </c>
    </row>
    <row r="24" spans="1:26" x14ac:dyDescent="0.25">
      <c r="A24">
        <f t="shared" ca="1" si="12"/>
        <v>2</v>
      </c>
      <c r="B24" s="3">
        <f t="shared" ca="1" si="0"/>
        <v>0.97735735162779158</v>
      </c>
      <c r="C24" s="3" t="str">
        <f t="shared" ca="1" si="1"/>
        <v>f(x) = (x-3) · (x-2)</v>
      </c>
      <c r="D24" s="3"/>
      <c r="E24">
        <f t="shared" ca="1" si="13"/>
        <v>3</v>
      </c>
      <c r="F24">
        <f t="shared" ca="1" si="13"/>
        <v>2</v>
      </c>
      <c r="G24">
        <f t="shared" ca="1" si="2"/>
        <v>1</v>
      </c>
      <c r="H24">
        <f t="shared" ca="1" si="2"/>
        <v>1</v>
      </c>
      <c r="I24" t="str">
        <f t="shared" ca="1" si="3"/>
        <v>-</v>
      </c>
      <c r="J24" t="str">
        <f t="shared" ca="1" si="3"/>
        <v>-</v>
      </c>
      <c r="K24">
        <f t="shared" ca="1" si="4"/>
        <v>-1</v>
      </c>
      <c r="L24">
        <f t="shared" ca="1" si="4"/>
        <v>-1</v>
      </c>
      <c r="M24" t="str">
        <f t="shared" ca="1" si="5"/>
        <v/>
      </c>
      <c r="N24">
        <f t="shared" ca="1" si="6"/>
        <v>-5</v>
      </c>
      <c r="O24" t="str">
        <f t="shared" ca="1" si="7"/>
        <v>+</v>
      </c>
      <c r="P24">
        <f t="shared" ca="1" si="8"/>
        <v>6</v>
      </c>
      <c r="R24" t="s">
        <v>9</v>
      </c>
      <c r="S24" t="str">
        <f t="shared" ca="1" si="9"/>
        <v>(x-3)·(x-2)</v>
      </c>
      <c r="T24" t="str">
        <f t="shared" ca="1" si="10"/>
        <v>= x² -2x -3x +6</v>
      </c>
      <c r="U24" t="str">
        <f t="shared" ca="1" si="11"/>
        <v>= x² -5x +6</v>
      </c>
      <c r="W24">
        <v>0</v>
      </c>
      <c r="X24" t="s">
        <v>8</v>
      </c>
      <c r="Y24">
        <v>2</v>
      </c>
      <c r="Z24">
        <v>3</v>
      </c>
    </row>
    <row r="25" spans="1:26" x14ac:dyDescent="0.25">
      <c r="A25">
        <f t="shared" ca="1" si="12"/>
        <v>24</v>
      </c>
      <c r="B25" s="3">
        <f t="shared" ca="1" si="0"/>
        <v>2.655641465377323E-2</v>
      </c>
      <c r="C25" s="3" t="str">
        <f t="shared" ca="1" si="1"/>
        <v>f(x) = (x-6) · (x-5)</v>
      </c>
      <c r="D25" s="3"/>
      <c r="E25">
        <f t="shared" ca="1" si="13"/>
        <v>6</v>
      </c>
      <c r="F25">
        <f t="shared" ca="1" si="13"/>
        <v>5</v>
      </c>
      <c r="G25">
        <f t="shared" ca="1" si="2"/>
        <v>1</v>
      </c>
      <c r="H25">
        <f t="shared" ca="1" si="2"/>
        <v>1</v>
      </c>
      <c r="I25" t="str">
        <f t="shared" ca="1" si="3"/>
        <v>-</v>
      </c>
      <c r="J25" t="str">
        <f t="shared" ca="1" si="3"/>
        <v>-</v>
      </c>
      <c r="K25">
        <f t="shared" ca="1" si="4"/>
        <v>-1</v>
      </c>
      <c r="L25">
        <f t="shared" ca="1" si="4"/>
        <v>-1</v>
      </c>
      <c r="M25" t="str">
        <f t="shared" ca="1" si="5"/>
        <v/>
      </c>
      <c r="N25">
        <f t="shared" ca="1" si="6"/>
        <v>-11</v>
      </c>
      <c r="O25" t="str">
        <f t="shared" ca="1" si="7"/>
        <v>+</v>
      </c>
      <c r="P25">
        <f t="shared" ca="1" si="8"/>
        <v>30</v>
      </c>
      <c r="R25" t="s">
        <v>9</v>
      </c>
      <c r="S25" t="str">
        <f t="shared" ca="1" si="9"/>
        <v>(x-6)·(x-5)</v>
      </c>
      <c r="T25" t="str">
        <f t="shared" ca="1" si="10"/>
        <v>= x² -5x -6x +30</v>
      </c>
      <c r="U25" t="str">
        <f t="shared" ca="1" si="11"/>
        <v>= x² -11x +30</v>
      </c>
      <c r="W25">
        <v>0</v>
      </c>
      <c r="X25" t="s">
        <v>8</v>
      </c>
      <c r="Y25">
        <v>2</v>
      </c>
      <c r="Z25">
        <v>3</v>
      </c>
    </row>
    <row r="30" spans="1:26" ht="15" x14ac:dyDescent="0.25">
      <c r="C30" s="1"/>
      <c r="D30" s="1"/>
      <c r="E30" s="1"/>
    </row>
    <row r="31" spans="1:26" ht="15" x14ac:dyDescent="0.25">
      <c r="C31" s="1"/>
      <c r="D31" s="1"/>
      <c r="E31" s="1"/>
    </row>
    <row r="32" spans="1:26" ht="15" x14ac:dyDescent="0.25">
      <c r="C32" s="1"/>
      <c r="D32" s="1"/>
      <c r="E32" s="1"/>
    </row>
    <row r="33" spans="3:5" ht="15" x14ac:dyDescent="0.25">
      <c r="C33" s="1"/>
      <c r="D33" s="1"/>
      <c r="E33" s="1"/>
    </row>
    <row r="34" spans="3:5" ht="15" x14ac:dyDescent="0.25">
      <c r="C34" s="1"/>
      <c r="D34" s="1"/>
      <c r="E34" s="1"/>
    </row>
    <row r="35" spans="3:5" ht="15" x14ac:dyDescent="0.25">
      <c r="C35" s="1"/>
      <c r="D35" s="1"/>
      <c r="E35" s="1"/>
    </row>
    <row r="36" spans="3:5" ht="15" x14ac:dyDescent="0.25">
      <c r="E36" s="1"/>
    </row>
    <row r="37" spans="3:5" ht="15" x14ac:dyDescent="0.25">
      <c r="C37" s="2"/>
      <c r="D37" s="2"/>
      <c r="E37" s="1"/>
    </row>
    <row r="38" spans="3:5" ht="15" x14ac:dyDescent="0.25">
      <c r="E38" s="1"/>
    </row>
    <row r="39" spans="3:5" ht="15" x14ac:dyDescent="0.25">
      <c r="C39" s="1"/>
      <c r="D39" s="1"/>
      <c r="E39" s="1"/>
    </row>
    <row r="40" spans="3:5" ht="15" x14ac:dyDescent="0.25">
      <c r="C40" s="1"/>
      <c r="D40" s="1"/>
      <c r="E40" s="1"/>
    </row>
    <row r="41" spans="3:5" ht="15" x14ac:dyDescent="0.25">
      <c r="C41" s="1"/>
      <c r="D41" s="1"/>
      <c r="E41" s="1"/>
    </row>
    <row r="42" spans="3:5" ht="15" x14ac:dyDescent="0.25">
      <c r="C42" s="1"/>
      <c r="D42" s="1"/>
      <c r="E42" s="1"/>
    </row>
    <row r="43" spans="3:5" ht="15" x14ac:dyDescent="0.25">
      <c r="C43" s="1"/>
      <c r="D43" s="1"/>
      <c r="E43" s="1"/>
    </row>
    <row r="44" spans="3:5" ht="15" x14ac:dyDescent="0.25">
      <c r="C44" s="1"/>
      <c r="D44" s="1"/>
      <c r="E44" s="1"/>
    </row>
    <row r="45" spans="3:5" ht="15" x14ac:dyDescent="0.25">
      <c r="C45" s="1"/>
      <c r="D45" s="1"/>
      <c r="E45" s="1"/>
    </row>
    <row r="46" spans="3:5" ht="15" x14ac:dyDescent="0.25">
      <c r="E46" s="1"/>
    </row>
    <row r="47" spans="3:5" ht="15" x14ac:dyDescent="0.25">
      <c r="C47" s="2"/>
      <c r="D47" s="2"/>
      <c r="E47" s="1"/>
    </row>
    <row r="49" spans="3:5" ht="15" x14ac:dyDescent="0.25">
      <c r="C49" s="1"/>
      <c r="D49" s="1"/>
      <c r="E49" s="1"/>
    </row>
    <row r="50" spans="3:5" ht="15" x14ac:dyDescent="0.25">
      <c r="C50" s="1"/>
      <c r="D50" s="1"/>
      <c r="E50" s="1"/>
    </row>
    <row r="51" spans="3:5" ht="15" x14ac:dyDescent="0.25">
      <c r="C51" s="1"/>
      <c r="D51" s="1"/>
      <c r="E51" s="1"/>
    </row>
    <row r="52" spans="3:5" ht="15" x14ac:dyDescent="0.25">
      <c r="C52" s="1"/>
      <c r="D52" s="1"/>
      <c r="E52" s="1"/>
    </row>
    <row r="53" spans="3:5" ht="15" x14ac:dyDescent="0.25">
      <c r="C53" s="1"/>
      <c r="D53" s="1"/>
      <c r="E53" s="1"/>
    </row>
    <row r="54" spans="3:5" ht="15" x14ac:dyDescent="0.25">
      <c r="C54" s="1"/>
      <c r="D54" s="1"/>
      <c r="E54" s="1"/>
    </row>
    <row r="55" spans="3:5" ht="15" x14ac:dyDescent="0.25">
      <c r="C55" s="1"/>
      <c r="D55" s="1"/>
      <c r="E55" s="1"/>
    </row>
    <row r="57" spans="3:5" ht="15" x14ac:dyDescent="0.25">
      <c r="C57" s="2"/>
      <c r="D57" s="2"/>
    </row>
    <row r="59" spans="3:5" ht="15" x14ac:dyDescent="0.25">
      <c r="C59" s="1"/>
      <c r="D59" s="1"/>
      <c r="E59" s="1"/>
    </row>
    <row r="60" spans="3:5" ht="15" x14ac:dyDescent="0.25">
      <c r="C60" s="1"/>
      <c r="D60" s="1"/>
      <c r="E60" s="1"/>
    </row>
    <row r="61" spans="3:5" ht="15" x14ac:dyDescent="0.25">
      <c r="C61" s="1"/>
      <c r="D61" s="1"/>
      <c r="E61" s="1"/>
    </row>
    <row r="62" spans="3:5" ht="15" x14ac:dyDescent="0.25">
      <c r="C62" s="1"/>
      <c r="D62" s="1"/>
      <c r="E62" s="1"/>
    </row>
    <row r="63" spans="3:5" ht="15" x14ac:dyDescent="0.25">
      <c r="C63" s="1"/>
      <c r="D63" s="1"/>
      <c r="E63" s="1"/>
    </row>
    <row r="64" spans="3:5" ht="15" x14ac:dyDescent="0.25">
      <c r="C64" s="1"/>
      <c r="D64" s="1"/>
      <c r="E64" s="1"/>
    </row>
    <row r="65" spans="3:5" ht="15" x14ac:dyDescent="0.25">
      <c r="C65" s="1"/>
      <c r="D65" s="1"/>
      <c r="E65" s="1"/>
    </row>
    <row r="67" spans="3:5" ht="15" x14ac:dyDescent="0.25">
      <c r="C67" s="2"/>
      <c r="D67" s="2"/>
    </row>
    <row r="69" spans="3:5" ht="15" x14ac:dyDescent="0.25">
      <c r="C69" s="1"/>
      <c r="D69" s="1"/>
      <c r="E69" s="1"/>
    </row>
    <row r="70" spans="3:5" ht="15" x14ac:dyDescent="0.25">
      <c r="C70" s="1"/>
      <c r="D70" s="1"/>
      <c r="E70" s="1"/>
    </row>
    <row r="71" spans="3:5" ht="15" x14ac:dyDescent="0.25">
      <c r="C71" s="1"/>
      <c r="D71" s="1"/>
      <c r="E71" s="1"/>
    </row>
    <row r="72" spans="3:5" ht="15" x14ac:dyDescent="0.25">
      <c r="C72" s="1"/>
      <c r="D72" s="1"/>
      <c r="E72" s="1"/>
    </row>
    <row r="73" spans="3:5" ht="15" x14ac:dyDescent="0.25">
      <c r="C73" s="1"/>
      <c r="D73" s="1"/>
      <c r="E73" s="1"/>
    </row>
    <row r="74" spans="3:5" ht="15" x14ac:dyDescent="0.25">
      <c r="C74" s="1"/>
      <c r="D74" s="1"/>
      <c r="E74" s="1"/>
    </row>
    <row r="75" spans="3:5" ht="15" x14ac:dyDescent="0.25">
      <c r="C75" s="1"/>
      <c r="D75" s="1"/>
      <c r="E75" s="1"/>
    </row>
    <row r="77" spans="3:5" ht="15" x14ac:dyDescent="0.25">
      <c r="C77" s="2"/>
      <c r="D77" s="2"/>
    </row>
    <row r="79" spans="3:5" ht="15" x14ac:dyDescent="0.25">
      <c r="C79" s="1"/>
      <c r="D79" s="1"/>
      <c r="E79" s="1"/>
    </row>
    <row r="80" spans="3:5" ht="15" x14ac:dyDescent="0.25">
      <c r="C80" s="1"/>
      <c r="D80" s="1"/>
      <c r="E80" s="1"/>
    </row>
    <row r="81" spans="3:5" ht="15" x14ac:dyDescent="0.25">
      <c r="C81" s="1"/>
      <c r="D81" s="1"/>
      <c r="E81" s="1"/>
    </row>
    <row r="82" spans="3:5" ht="15" x14ac:dyDescent="0.25">
      <c r="C82" s="1"/>
      <c r="D82" s="1"/>
      <c r="E82" s="1"/>
    </row>
    <row r="83" spans="3:5" ht="15" x14ac:dyDescent="0.25">
      <c r="C83" s="1"/>
      <c r="D83" s="1"/>
      <c r="E83" s="1"/>
    </row>
    <row r="84" spans="3:5" ht="15" x14ac:dyDescent="0.25">
      <c r="C84" s="1"/>
      <c r="D84" s="1"/>
      <c r="E84" s="1"/>
    </row>
    <row r="85" spans="3:5" ht="15" x14ac:dyDescent="0.25">
      <c r="C85" s="1"/>
      <c r="D85" s="1"/>
      <c r="E85" s="1"/>
    </row>
    <row r="87" spans="3:5" ht="15" x14ac:dyDescent="0.25">
      <c r="C87" s="2"/>
      <c r="D87" s="2"/>
    </row>
    <row r="89" spans="3:5" ht="15" x14ac:dyDescent="0.25">
      <c r="C89" s="1"/>
      <c r="D89" s="1"/>
      <c r="E89" s="1"/>
    </row>
    <row r="90" spans="3:5" ht="15" x14ac:dyDescent="0.25">
      <c r="C90" s="1"/>
      <c r="D90" s="1"/>
      <c r="E90" s="1"/>
    </row>
    <row r="91" spans="3:5" ht="15" x14ac:dyDescent="0.25">
      <c r="C91" s="1"/>
      <c r="D91" s="1"/>
      <c r="E91" s="1"/>
    </row>
    <row r="92" spans="3:5" ht="15" x14ac:dyDescent="0.25">
      <c r="C92" s="1"/>
      <c r="D92" s="1"/>
      <c r="E92" s="1"/>
    </row>
    <row r="93" spans="3:5" ht="15" x14ac:dyDescent="0.25">
      <c r="C93" s="1"/>
      <c r="D93" s="1"/>
      <c r="E93" s="1"/>
    </row>
    <row r="94" spans="3:5" ht="15" x14ac:dyDescent="0.25">
      <c r="C94" s="1"/>
      <c r="D94" s="1"/>
      <c r="E94" s="1"/>
    </row>
    <row r="95" spans="3:5" ht="15" x14ac:dyDescent="0.25">
      <c r="C95" s="1"/>
      <c r="D95" s="1"/>
      <c r="E95" s="1"/>
    </row>
    <row r="97" spans="3:5" ht="15" x14ac:dyDescent="0.25">
      <c r="C97" s="2"/>
      <c r="D97" s="2"/>
    </row>
    <row r="99" spans="3:5" ht="15" x14ac:dyDescent="0.25">
      <c r="C99" s="1"/>
      <c r="D99" s="1"/>
      <c r="E99" s="1"/>
    </row>
    <row r="100" spans="3:5" ht="15" x14ac:dyDescent="0.25">
      <c r="C100" s="1"/>
      <c r="D100" s="1"/>
      <c r="E100" s="1"/>
    </row>
    <row r="101" spans="3:5" ht="15" x14ac:dyDescent="0.25">
      <c r="C101" s="1"/>
      <c r="D101" s="1"/>
      <c r="E101" s="1"/>
    </row>
    <row r="102" spans="3:5" ht="15" x14ac:dyDescent="0.25">
      <c r="C102" s="1"/>
      <c r="D102" s="1"/>
      <c r="E102" s="1"/>
    </row>
    <row r="103" spans="3:5" ht="15" x14ac:dyDescent="0.25">
      <c r="C103" s="1"/>
      <c r="D103" s="1"/>
      <c r="E103" s="1"/>
    </row>
    <row r="104" spans="3:5" ht="15" x14ac:dyDescent="0.25">
      <c r="C104" s="1"/>
      <c r="D104" s="1"/>
      <c r="E104" s="1"/>
    </row>
    <row r="105" spans="3:5" ht="15" x14ac:dyDescent="0.25">
      <c r="C105" s="1"/>
      <c r="D105" s="1"/>
      <c r="E105" s="1"/>
    </row>
    <row r="109" spans="3:5" ht="15" x14ac:dyDescent="0.25">
      <c r="C109" s="1"/>
      <c r="D109" s="1"/>
      <c r="E109" s="1"/>
    </row>
    <row r="110" spans="3:5" ht="15" x14ac:dyDescent="0.25">
      <c r="C110" s="1"/>
      <c r="D110" s="1"/>
      <c r="E110" s="1"/>
    </row>
    <row r="111" spans="3:5" ht="15" x14ac:dyDescent="0.25">
      <c r="C111" s="1"/>
      <c r="D111" s="1"/>
      <c r="E111" s="1"/>
    </row>
    <row r="112" spans="3:5" ht="15" x14ac:dyDescent="0.25">
      <c r="C112" s="1"/>
      <c r="D112" s="1"/>
      <c r="E112" s="1"/>
    </row>
    <row r="113" spans="3:5" ht="15" x14ac:dyDescent="0.25">
      <c r="C113" s="1"/>
      <c r="D113" s="1"/>
      <c r="E113" s="1"/>
    </row>
    <row r="114" spans="3:5" ht="15" x14ac:dyDescent="0.25">
      <c r="C114" s="1"/>
      <c r="D114" s="1"/>
      <c r="E114" s="1"/>
    </row>
    <row r="115" spans="3:5" ht="15" x14ac:dyDescent="0.25">
      <c r="C115" s="1"/>
      <c r="D115" s="1"/>
      <c r="E115" s="1"/>
    </row>
    <row r="119" spans="3:5" ht="15" x14ac:dyDescent="0.25">
      <c r="C119" s="1"/>
      <c r="D119" s="1"/>
      <c r="E119" s="1"/>
    </row>
    <row r="120" spans="3:5" ht="15" x14ac:dyDescent="0.25">
      <c r="C120" s="1"/>
      <c r="D120" s="1"/>
      <c r="E120" s="1"/>
    </row>
    <row r="121" spans="3:5" ht="15" x14ac:dyDescent="0.25">
      <c r="C121" s="1"/>
      <c r="D121" s="1"/>
      <c r="E121" s="1"/>
    </row>
    <row r="122" spans="3:5" ht="15" x14ac:dyDescent="0.25">
      <c r="C122" s="1"/>
      <c r="D122" s="1"/>
      <c r="E122" s="1"/>
    </row>
    <row r="123" spans="3:5" ht="15" x14ac:dyDescent="0.25">
      <c r="C123" s="1"/>
      <c r="D123" s="1"/>
      <c r="E123" s="1"/>
    </row>
    <row r="124" spans="3:5" ht="15" x14ac:dyDescent="0.25">
      <c r="C124" s="1"/>
      <c r="D124" s="1"/>
      <c r="E124" s="1"/>
    </row>
    <row r="125" spans="3:5" ht="15" x14ac:dyDescent="0.25">
      <c r="C125" s="1"/>
      <c r="D125" s="1"/>
      <c r="E125" s="1"/>
    </row>
    <row r="129" spans="3:5" ht="15" x14ac:dyDescent="0.25">
      <c r="C129" s="1"/>
      <c r="D129" s="1"/>
      <c r="E129" s="1"/>
    </row>
    <row r="130" spans="3:5" ht="15" x14ac:dyDescent="0.25">
      <c r="C130" s="1"/>
      <c r="D130" s="1"/>
      <c r="E130" s="1"/>
    </row>
    <row r="131" spans="3:5" ht="15" x14ac:dyDescent="0.25">
      <c r="C131" s="1"/>
      <c r="D131" s="1"/>
      <c r="E131" s="1"/>
    </row>
    <row r="132" spans="3:5" ht="15" x14ac:dyDescent="0.25">
      <c r="C132" s="1"/>
      <c r="D132" s="1"/>
      <c r="E132" s="1"/>
    </row>
    <row r="133" spans="3:5" ht="15" x14ac:dyDescent="0.25">
      <c r="C133" s="1"/>
      <c r="D133" s="1"/>
      <c r="E133" s="1"/>
    </row>
    <row r="134" spans="3:5" ht="15" x14ac:dyDescent="0.25">
      <c r="C134" s="1"/>
      <c r="D134" s="1"/>
      <c r="E134" s="1"/>
    </row>
    <row r="135" spans="3:5" ht="15" x14ac:dyDescent="0.25">
      <c r="C135" s="1"/>
      <c r="D135" s="1"/>
      <c r="E135" s="1"/>
    </row>
    <row r="139" spans="3:5" ht="15" x14ac:dyDescent="0.25">
      <c r="C139" s="1"/>
      <c r="D139" s="1"/>
      <c r="E139" s="1"/>
    </row>
    <row r="140" spans="3:5" ht="15" x14ac:dyDescent="0.25">
      <c r="C140" s="1"/>
      <c r="D140" s="1"/>
      <c r="E140" s="1"/>
    </row>
    <row r="141" spans="3:5" ht="15" x14ac:dyDescent="0.25">
      <c r="C141" s="1"/>
      <c r="D141" s="1"/>
      <c r="E141" s="1"/>
    </row>
    <row r="142" spans="3:5" ht="15" x14ac:dyDescent="0.25">
      <c r="C142" s="1"/>
      <c r="D142" s="1"/>
      <c r="E142" s="1"/>
    </row>
    <row r="143" spans="3:5" ht="15" x14ac:dyDescent="0.25">
      <c r="C143" s="1"/>
      <c r="D143" s="1"/>
      <c r="E143" s="1"/>
    </row>
    <row r="144" spans="3:5" ht="15" x14ac:dyDescent="0.25">
      <c r="C144" s="1"/>
      <c r="D144" s="1"/>
      <c r="E144" s="1"/>
    </row>
    <row r="145" spans="3:5" ht="15" x14ac:dyDescent="0.25">
      <c r="C145" s="1"/>
      <c r="D145" s="1"/>
      <c r="E145" s="1"/>
    </row>
    <row r="149" spans="3:5" ht="15" x14ac:dyDescent="0.25">
      <c r="C149" s="1"/>
      <c r="D149" s="1"/>
      <c r="E149" s="1"/>
    </row>
    <row r="150" spans="3:5" ht="15" x14ac:dyDescent="0.25">
      <c r="C150" s="1"/>
      <c r="D150" s="1"/>
      <c r="E150" s="1"/>
    </row>
    <row r="151" spans="3:5" ht="15" x14ac:dyDescent="0.25">
      <c r="C151" s="1"/>
      <c r="D151" s="1"/>
      <c r="E151" s="1"/>
    </row>
    <row r="152" spans="3:5" ht="15" x14ac:dyDescent="0.25">
      <c r="C152" s="1"/>
      <c r="D152" s="1"/>
      <c r="E152" s="1"/>
    </row>
    <row r="153" spans="3:5" ht="15" x14ac:dyDescent="0.25">
      <c r="C153" s="1"/>
      <c r="D153" s="1"/>
      <c r="E153" s="1"/>
    </row>
    <row r="154" spans="3:5" ht="15" x14ac:dyDescent="0.25">
      <c r="C154" s="1"/>
      <c r="D154" s="1"/>
      <c r="E154" s="1"/>
    </row>
    <row r="155" spans="3:5" ht="15" x14ac:dyDescent="0.25">
      <c r="C155" s="1"/>
      <c r="D155" s="1"/>
      <c r="E155" s="1"/>
    </row>
    <row r="157" spans="3:5" ht="15" x14ac:dyDescent="0.25">
      <c r="C157" s="2"/>
      <c r="D157" s="2"/>
    </row>
    <row r="159" spans="3:5" ht="15" x14ac:dyDescent="0.25">
      <c r="C159" s="1"/>
      <c r="D159" s="1"/>
      <c r="E159" s="1"/>
    </row>
    <row r="160" spans="3:5" ht="15" x14ac:dyDescent="0.25">
      <c r="C160" s="1"/>
      <c r="D160" s="1"/>
      <c r="E160" s="1"/>
    </row>
    <row r="161" spans="3:5" ht="15" x14ac:dyDescent="0.25">
      <c r="C161" s="1"/>
      <c r="D161" s="1"/>
      <c r="E161" s="1"/>
    </row>
    <row r="162" spans="3:5" ht="15" x14ac:dyDescent="0.25">
      <c r="C162" s="1"/>
      <c r="D162" s="1"/>
      <c r="E162" s="1"/>
    </row>
    <row r="163" spans="3:5" ht="15" x14ac:dyDescent="0.25">
      <c r="C163" s="1"/>
      <c r="D163" s="1"/>
      <c r="E163" s="1"/>
    </row>
    <row r="164" spans="3:5" ht="15" x14ac:dyDescent="0.25">
      <c r="C164" s="1"/>
      <c r="D164" s="1"/>
      <c r="E164" s="1"/>
    </row>
    <row r="165" spans="3:5" ht="15" x14ac:dyDescent="0.25">
      <c r="C165" s="1"/>
      <c r="D165" s="1"/>
      <c r="E165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2021-03-12T16:56:36Z</cp:lastPrinted>
  <dcterms:created xsi:type="dcterms:W3CDTF">2009-10-08T17:52:09Z</dcterms:created>
  <dcterms:modified xsi:type="dcterms:W3CDTF">2021-03-12T17:15:15Z</dcterms:modified>
</cp:coreProperties>
</file>