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1"/>
  </bookViews>
  <sheets>
    <sheet name="Arbeitsblatt" sheetId="1" r:id="rId1"/>
    <sheet name="Daten1" sheetId="2" r:id="rId2"/>
  </sheets>
  <definedNames>
    <definedName name="_xlnm.Print_Area" localSheetId="0">'Arbeitsblatt'!$A$1:$H$56</definedName>
  </definedNames>
  <calcPr fullCalcOnLoad="1"/>
</workbook>
</file>

<file path=xl/sharedStrings.xml><?xml version="1.0" encoding="utf-8"?>
<sst xmlns="http://schemas.openxmlformats.org/spreadsheetml/2006/main" count="82" uniqueCount="18">
  <si>
    <t>Aufgabe</t>
  </si>
  <si>
    <t>Lösung</t>
  </si>
  <si>
    <t>Zufallszahl</t>
  </si>
  <si>
    <t>Lösung:</t>
  </si>
  <si>
    <t>1)</t>
  </si>
  <si>
    <t>2)</t>
  </si>
  <si>
    <t>3)</t>
  </si>
  <si>
    <t>4)</t>
  </si>
  <si>
    <t>5)</t>
  </si>
  <si>
    <t>6)</t>
  </si>
  <si>
    <t>Für neue Zufallswerte</t>
  </si>
  <si>
    <t>F9 drücken</t>
  </si>
  <si>
    <t>Aufgabe 1: Produkte</t>
  </si>
  <si>
    <t>Vereinfache die Terme</t>
  </si>
  <si>
    <t>Aufgabe 2: Summen</t>
  </si>
  <si>
    <t>Terme vereinfachen</t>
  </si>
  <si>
    <t>Aufgabe 3: Summen und Klammerregeln</t>
  </si>
  <si>
    <t>Aufgabe 4: Summen und Produkte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</si>
</sst>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view="pageLayout" workbookViewId="0" topLeftCell="A28">
      <selection activeCell="B49" sqref="B49"/>
    </sheetView>
  </sheetViews>
  <sheetFormatPr defaultColWidth="11.421875" defaultRowHeight="12.75"/>
  <cols>
    <col min="1" max="1" width="3.8515625" style="0" customWidth="1"/>
    <col min="5" max="5" width="6.57421875" style="0" customWidth="1"/>
    <col min="6" max="6" width="3.00390625" style="0" customWidth="1"/>
    <col min="7" max="7" width="3.57421875" style="0" customWidth="1"/>
    <col min="8" max="8" width="28.140625" style="0" customWidth="1"/>
    <col min="9" max="9" width="17.140625" style="0" customWidth="1"/>
  </cols>
  <sheetData>
    <row r="1" spans="1:5" ht="12.75">
      <c r="A1" s="3" t="s">
        <v>15</v>
      </c>
      <c r="E1" s="4"/>
    </row>
    <row r="2" ht="12.75">
      <c r="E2" s="4"/>
    </row>
    <row r="3" spans="1:5" ht="12.75">
      <c r="A3" s="3" t="s">
        <v>12</v>
      </c>
      <c r="E3" s="4"/>
    </row>
    <row r="4" spans="1:7" ht="12.75">
      <c r="A4" s="6" t="s">
        <v>13</v>
      </c>
      <c r="E4" s="4"/>
      <c r="F4" s="5"/>
      <c r="G4" s="3" t="s">
        <v>3</v>
      </c>
    </row>
    <row r="5" spans="5:12" ht="12.75">
      <c r="E5" s="4"/>
      <c r="F5" s="5"/>
      <c r="K5" s="7" t="s">
        <v>10</v>
      </c>
      <c r="L5" s="7"/>
    </row>
    <row r="6" spans="1:12" ht="12.75">
      <c r="A6" t="s">
        <v>4</v>
      </c>
      <c r="B6" t="str">
        <f>Daten1!B21</f>
        <v>2b²a · 1a · 1ab</v>
      </c>
      <c r="E6" s="4"/>
      <c r="F6" s="5"/>
      <c r="G6" t="s">
        <v>4</v>
      </c>
      <c r="H6" t="str">
        <f>Daten1!C21</f>
        <v>2 a³ b³</v>
      </c>
      <c r="K6" s="7" t="s">
        <v>11</v>
      </c>
      <c r="L6" s="7"/>
    </row>
    <row r="7" spans="5:6" ht="12.75">
      <c r="E7" s="4"/>
      <c r="F7" s="5"/>
    </row>
    <row r="8" spans="1:8" ht="12.75">
      <c r="A8" t="s">
        <v>5</v>
      </c>
      <c r="B8" t="str">
        <f>Daten1!B22</f>
        <v>5x · 5xy · 3y</v>
      </c>
      <c r="E8" s="4"/>
      <c r="F8" s="5"/>
      <c r="G8" t="s">
        <v>5</v>
      </c>
      <c r="H8" t="str">
        <f>Daten1!C22</f>
        <v>75 x² y²</v>
      </c>
    </row>
    <row r="9" spans="5:6" ht="12.75">
      <c r="E9" s="4"/>
      <c r="F9" s="5"/>
    </row>
    <row r="10" spans="1:8" ht="12.75">
      <c r="A10" t="s">
        <v>6</v>
      </c>
      <c r="B10" t="str">
        <f>Daten1!B23</f>
        <v>4a · 3a² · 2b</v>
      </c>
      <c r="E10" s="4"/>
      <c r="F10" s="5"/>
      <c r="G10" t="s">
        <v>6</v>
      </c>
      <c r="H10" t="str">
        <f>Daten1!C23</f>
        <v>24 a³ b</v>
      </c>
    </row>
    <row r="11" spans="5:6" ht="12.75">
      <c r="E11" s="4"/>
      <c r="F11" s="5"/>
    </row>
    <row r="12" spans="1:8" ht="12.75">
      <c r="A12" t="s">
        <v>7</v>
      </c>
      <c r="B12" t="str">
        <f>Daten1!B24</f>
        <v>3a · 5ab · 5ba</v>
      </c>
      <c r="E12" s="4"/>
      <c r="F12" s="5"/>
      <c r="G12" t="s">
        <v>7</v>
      </c>
      <c r="H12" t="str">
        <f>Daten1!C24</f>
        <v>75 a³ b²</v>
      </c>
    </row>
    <row r="13" spans="5:6" ht="12.75">
      <c r="E13" s="4"/>
      <c r="F13" s="5"/>
    </row>
    <row r="14" spans="1:8" ht="12.75">
      <c r="A14" t="s">
        <v>8</v>
      </c>
      <c r="B14" t="str">
        <f>Daten1!B25</f>
        <v>5a · 1a · 4a</v>
      </c>
      <c r="E14" s="4"/>
      <c r="F14" s="5"/>
      <c r="G14" t="s">
        <v>8</v>
      </c>
      <c r="H14" t="str">
        <f>Daten1!C25</f>
        <v>20 a³ </v>
      </c>
    </row>
    <row r="15" spans="5:6" ht="12.75">
      <c r="E15" s="4"/>
      <c r="F15" s="5"/>
    </row>
    <row r="16" spans="1:6" ht="12.75">
      <c r="A16" s="3" t="s">
        <v>14</v>
      </c>
      <c r="E16" s="4"/>
      <c r="F16" s="5"/>
    </row>
    <row r="17" spans="1:6" ht="12.75">
      <c r="A17" s="6" t="s">
        <v>13</v>
      </c>
      <c r="E17" s="4"/>
      <c r="F17" s="5"/>
    </row>
    <row r="18" spans="5:6" ht="12.75">
      <c r="E18" s="4"/>
      <c r="F18" s="5"/>
    </row>
    <row r="19" spans="1:8" ht="12.75">
      <c r="A19" t="s">
        <v>4</v>
      </c>
      <c r="B19" t="str">
        <f>Daten1!B55</f>
        <v>4a²b - 4ab - 7b²a - 6ab²</v>
      </c>
      <c r="E19" s="4"/>
      <c r="F19" s="5"/>
      <c r="G19" t="s">
        <v>4</v>
      </c>
      <c r="H19" t="str">
        <f>Daten1!C55</f>
        <v>4a²b - 4ab - 13ab²</v>
      </c>
    </row>
    <row r="20" spans="5:6" ht="12.75">
      <c r="E20" s="4"/>
      <c r="F20" s="5"/>
    </row>
    <row r="21" spans="1:8" ht="12.75">
      <c r="A21" t="s">
        <v>5</v>
      </c>
      <c r="B21" t="str">
        <f>Daten1!B56</f>
        <v>-4a + 5ab - 8a - 6ba - 13b</v>
      </c>
      <c r="E21" s="4"/>
      <c r="G21" t="s">
        <v>5</v>
      </c>
      <c r="H21" t="str">
        <f>Daten1!C56</f>
        <v>-12a - 1ab - 13b</v>
      </c>
    </row>
    <row r="22" ht="12.75">
      <c r="E22" s="4"/>
    </row>
    <row r="23" spans="1:8" ht="12.75">
      <c r="A23" t="s">
        <v>6</v>
      </c>
      <c r="B23" t="str">
        <f>Daten1!B57</f>
        <v>4x² + 3x²y - 8x² - 6yx² - 12y²</v>
      </c>
      <c r="E23" s="4"/>
      <c r="G23" t="s">
        <v>6</v>
      </c>
      <c r="H23" t="str">
        <f>Daten1!C57</f>
        <v>-4x² - 3x²y - 12y²</v>
      </c>
    </row>
    <row r="24" ht="12.75">
      <c r="E24" s="4"/>
    </row>
    <row r="25" spans="1:8" ht="12.75">
      <c r="A25" t="s">
        <v>7</v>
      </c>
      <c r="B25" t="str">
        <f>Daten1!B58</f>
        <v>2x² - 1xy - 7x - 4yx - 8y²</v>
      </c>
      <c r="E25" s="4"/>
      <c r="G25" t="s">
        <v>7</v>
      </c>
      <c r="H25" t="str">
        <f>Daten1!C58</f>
        <v>2x² - 7x - 5xy - 8y²</v>
      </c>
    </row>
    <row r="26" ht="12.75">
      <c r="E26" s="4"/>
    </row>
    <row r="27" spans="1:8" ht="12.75">
      <c r="A27" t="s">
        <v>8</v>
      </c>
      <c r="B27" t="str">
        <f>Daten1!B59</f>
        <v>5x + 1x²y - 6x - 4yx² - 8y²</v>
      </c>
      <c r="E27" s="4"/>
      <c r="G27" t="s">
        <v>8</v>
      </c>
      <c r="H27" t="str">
        <f>Daten1!C59</f>
        <v>-1x - 3x²y - 8y²</v>
      </c>
    </row>
    <row r="28" ht="12.75">
      <c r="E28" s="4"/>
    </row>
    <row r="29" spans="1:5" ht="12.75">
      <c r="A29" s="3" t="s">
        <v>16</v>
      </c>
      <c r="E29" s="4"/>
    </row>
    <row r="30" spans="1:5" ht="12.75">
      <c r="A30" s="6" t="s">
        <v>13</v>
      </c>
      <c r="E30" s="4"/>
    </row>
    <row r="31" ht="12.75">
      <c r="E31" s="4"/>
    </row>
    <row r="32" spans="1:8" ht="12.75">
      <c r="A32" t="s">
        <v>4</v>
      </c>
      <c r="B32" t="str">
        <f>Daten1!B83</f>
        <v>(5x² - 4x) - (8x - 8x²)</v>
      </c>
      <c r="E32" s="4"/>
      <c r="F32" s="5"/>
      <c r="G32" t="s">
        <v>4</v>
      </c>
      <c r="H32" t="str">
        <f>Daten1!C83</f>
        <v>13x² - 12x</v>
      </c>
    </row>
    <row r="33" spans="5:6" ht="12.75">
      <c r="E33" s="4"/>
      <c r="F33" s="5"/>
    </row>
    <row r="34" spans="1:8" ht="12.75">
      <c r="A34" t="s">
        <v>5</v>
      </c>
      <c r="B34" t="str">
        <f>Daten1!B84</f>
        <v>(1x² - 2x) + (5x + 4x²)</v>
      </c>
      <c r="E34" s="4"/>
      <c r="G34" t="s">
        <v>5</v>
      </c>
      <c r="H34" t="str">
        <f>Daten1!C84</f>
        <v>5x² + 3x</v>
      </c>
    </row>
    <row r="35" ht="12.75">
      <c r="E35" s="4"/>
    </row>
    <row r="36" spans="1:8" ht="12.75">
      <c r="A36" t="s">
        <v>6</v>
      </c>
      <c r="B36" t="str">
        <f>Daten1!B85</f>
        <v>(-4x + 4y) - (9y + 8x)</v>
      </c>
      <c r="E36" s="4"/>
      <c r="G36" t="s">
        <v>6</v>
      </c>
      <c r="H36" t="str">
        <f>Daten1!C85</f>
        <v>-12x - 5y</v>
      </c>
    </row>
    <row r="37" ht="12.75">
      <c r="E37" s="4"/>
    </row>
    <row r="38" spans="1:8" ht="12.75">
      <c r="A38" t="s">
        <v>7</v>
      </c>
      <c r="B38" t="str">
        <f>Daten1!B86</f>
        <v>-(5x + 5y) - (6y - 9x)</v>
      </c>
      <c r="E38" s="4"/>
      <c r="G38" t="s">
        <v>7</v>
      </c>
      <c r="H38" t="str">
        <f>Daten1!C86</f>
        <v>4x - 11y</v>
      </c>
    </row>
    <row r="39" ht="12.75">
      <c r="E39" s="4"/>
    </row>
    <row r="40" spans="1:8" ht="12.75">
      <c r="A40" t="s">
        <v>8</v>
      </c>
      <c r="B40" t="str">
        <f>Daten1!B87</f>
        <v>(1x + 5y) - (2x + 7y)</v>
      </c>
      <c r="E40" s="4"/>
      <c r="G40" t="s">
        <v>8</v>
      </c>
      <c r="H40" t="str">
        <f>Daten1!C87</f>
        <v>-1x - 2y</v>
      </c>
    </row>
    <row r="41" ht="12.75">
      <c r="E41" s="4"/>
    </row>
    <row r="42" spans="1:5" ht="12.75">
      <c r="A42" s="3" t="s">
        <v>17</v>
      </c>
      <c r="E42" s="4"/>
    </row>
    <row r="43" spans="1:5" ht="12.75">
      <c r="A43" s="6" t="s">
        <v>13</v>
      </c>
      <c r="E43" s="4"/>
    </row>
    <row r="44" ht="12.75">
      <c r="E44" s="4"/>
    </row>
    <row r="45" spans="1:8" ht="12.75">
      <c r="A45" t="s">
        <v>4</v>
      </c>
      <c r="B45" t="str">
        <f>Daten1!B109</f>
        <v>2ab + a · 6 - 2a · 4b + 4b · 3a + 2b²</v>
      </c>
      <c r="E45" s="4"/>
      <c r="F45" s="5"/>
      <c r="G45" t="s">
        <v>4</v>
      </c>
      <c r="H45" t="str">
        <f>Daten1!C109</f>
        <v>6a + 6ab + 2b²</v>
      </c>
    </row>
    <row r="46" spans="5:6" ht="12.75">
      <c r="E46" s="4"/>
      <c r="F46" s="5"/>
    </row>
    <row r="47" spans="1:8" ht="12.75">
      <c r="A47" t="s">
        <v>5</v>
      </c>
      <c r="B47" t="str">
        <f>Daten1!B110</f>
        <v> - 5a ·3a²b + a² · 4ab + 2b²a · 5a</v>
      </c>
      <c r="E47" s="4"/>
      <c r="G47" t="s">
        <v>5</v>
      </c>
      <c r="H47" t="str">
        <f>Daten1!C110</f>
        <v>-11a³b + 10a²b²</v>
      </c>
    </row>
    <row r="48" ht="12.75">
      <c r="E48" s="4"/>
    </row>
    <row r="49" spans="1:8" ht="12.75">
      <c r="A49" t="s">
        <v>6</v>
      </c>
      <c r="B49" t="str">
        <f>Daten1!B111</f>
        <v>a² · 2ab + 3b²a · 4a - 4a ·2a²b</v>
      </c>
      <c r="E49" s="4"/>
      <c r="G49" t="s">
        <v>6</v>
      </c>
      <c r="H49" t="str">
        <f>Daten1!C111</f>
        <v>-6a³b + 12a²b²</v>
      </c>
    </row>
    <row r="50" ht="12.75">
      <c r="E50" s="4"/>
    </row>
    <row r="51" spans="1:8" ht="12.75">
      <c r="A51" t="s">
        <v>7</v>
      </c>
      <c r="B51" t="str">
        <f>Daten1!B112</f>
        <v> - 7a · 5a² b + a² · 4ab + 3b²a · 4a</v>
      </c>
      <c r="E51" s="4"/>
      <c r="G51" t="s">
        <v>7</v>
      </c>
      <c r="H51" t="str">
        <f>Daten1!C112</f>
        <v>-31a³b + 12a²b²</v>
      </c>
    </row>
    <row r="52" ht="12.75">
      <c r="E52" s="4"/>
    </row>
    <row r="53" spans="1:8" ht="12.75">
      <c r="A53" t="s">
        <v>8</v>
      </c>
      <c r="B53" t="str">
        <f>Daten1!B113</f>
        <v>3xy + x · 5 - 4x · 6y + 6y · 8x + 4y²</v>
      </c>
      <c r="E53" s="4"/>
      <c r="G53" t="s">
        <v>8</v>
      </c>
      <c r="H53" t="str">
        <f>Daten1!C113</f>
        <v>5x + 27xy + 4y²</v>
      </c>
    </row>
    <row r="54" ht="12.75">
      <c r="E54" s="4"/>
    </row>
    <row r="55" spans="1:8" ht="12.75">
      <c r="A55" s="6" t="s">
        <v>9</v>
      </c>
      <c r="B55" t="str">
        <f>Daten1!B114</f>
        <v>x² · 2xy + 3y²x · 5x - 6x ·5x²y</v>
      </c>
      <c r="E55" s="4"/>
      <c r="G55" s="6" t="s">
        <v>9</v>
      </c>
      <c r="H55" t="str">
        <f>Daten1!C114</f>
        <v>-28x³y + 15x²y²</v>
      </c>
    </row>
    <row r="56" ht="12.75">
      <c r="E56" s="4"/>
    </row>
  </sheetData>
  <sheetProtection/>
  <mergeCells count="2">
    <mergeCell ref="K5:L5"/>
    <mergeCell ref="K6:L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4"/>
  <sheetViews>
    <sheetView tabSelected="1" zoomScalePageLayoutView="0" workbookViewId="0" topLeftCell="A90">
      <selection activeCell="B92" sqref="B92"/>
    </sheetView>
  </sheetViews>
  <sheetFormatPr defaultColWidth="11.421875" defaultRowHeight="12.75"/>
  <cols>
    <col min="2" max="2" width="41.421875" style="0" customWidth="1"/>
    <col min="3" max="3" width="17.140625" style="0" customWidth="1"/>
  </cols>
  <sheetData>
    <row r="2" spans="1:13" ht="15">
      <c r="A2">
        <v>1</v>
      </c>
      <c r="B2" t="s">
        <v>0</v>
      </c>
      <c r="C2" t="s">
        <v>1</v>
      </c>
      <c r="E2" t="s">
        <v>2</v>
      </c>
      <c r="F2" t="s">
        <v>2</v>
      </c>
      <c r="G2" t="s">
        <v>2</v>
      </c>
      <c r="H2" t="s">
        <v>2</v>
      </c>
      <c r="M2" s="2"/>
    </row>
    <row r="3" spans="1:13" ht="15">
      <c r="A3">
        <v>0</v>
      </c>
      <c r="B3" s="1" t="str">
        <f>G3&amp;K3&amp;J3&amp;" · "&amp;E3&amp;J3&amp;" · "&amp;F3&amp;J3&amp;K3</f>
        <v>3yx · 1x · 2xy</v>
      </c>
      <c r="C3" s="1" t="str">
        <f>E3*F3*G3&amp;" "&amp;J3&amp;"³ "&amp;K3&amp;"²"</f>
        <v>6 x³ y²</v>
      </c>
      <c r="E3">
        <f ca="1">ROUND(RAND()*5+0.5,0)</f>
        <v>1</v>
      </c>
      <c r="F3">
        <f ca="1">ROUND(RAND()*5+0.5,0)</f>
        <v>2</v>
      </c>
      <c r="G3">
        <f ca="1">ROUND(RAND()*5+0.5,0)</f>
        <v>3</v>
      </c>
      <c r="H3">
        <f ca="1">ROUND(RAND()*5+0.5,0)</f>
        <v>2</v>
      </c>
      <c r="I3">
        <f>IF(M3=1,1,24)</f>
        <v>24</v>
      </c>
      <c r="J3" t="str">
        <f>CHAR($I3+96)</f>
        <v>x</v>
      </c>
      <c r="K3" t="str">
        <f>CHAR($I3+97)</f>
        <v>y</v>
      </c>
      <c r="L3" t="str">
        <f>CHAR($I3+98)</f>
        <v>z</v>
      </c>
      <c r="M3">
        <f ca="1">ROUND(RAND()*2+0.5,0)</f>
        <v>2</v>
      </c>
    </row>
    <row r="4" spans="1:13" ht="15">
      <c r="A4">
        <v>1</v>
      </c>
      <c r="B4" s="1" t="str">
        <f>G4&amp;K4&amp;J4&amp;" · "&amp;E4&amp;J4&amp;" · "&amp;F4&amp;J4&amp;K4</f>
        <v>2yx · 5x · 4xy</v>
      </c>
      <c r="C4" s="1" t="str">
        <f>E4*F4*G4&amp;" "&amp;J4&amp;"³ "&amp;K4&amp;"²"</f>
        <v>40 x³ y²</v>
      </c>
      <c r="E4">
        <f aca="true" ca="1" t="shared" si="0" ref="E4:H12">ROUND(RAND()*5+0.5,0)</f>
        <v>5</v>
      </c>
      <c r="F4">
        <f ca="1" t="shared" si="0"/>
        <v>4</v>
      </c>
      <c r="G4">
        <f ca="1" t="shared" si="0"/>
        <v>2</v>
      </c>
      <c r="H4">
        <f ca="1" t="shared" si="0"/>
        <v>5</v>
      </c>
      <c r="I4">
        <f>IF(M4=1,1,24)</f>
        <v>24</v>
      </c>
      <c r="J4" t="str">
        <f aca="true" t="shared" si="1" ref="J4:J19">CHAR($I4+96)</f>
        <v>x</v>
      </c>
      <c r="K4" t="str">
        <f aca="true" t="shared" si="2" ref="K4:K19">CHAR($I4+97)</f>
        <v>y</v>
      </c>
      <c r="L4" t="str">
        <f aca="true" t="shared" si="3" ref="L4:L19">CHAR($I4+98)</f>
        <v>z</v>
      </c>
      <c r="M4">
        <f aca="true" ca="1" t="shared" si="4" ref="M4:M19">ROUND(RAND()*2+0.5,0)</f>
        <v>2</v>
      </c>
    </row>
    <row r="5" spans="1:13" ht="15">
      <c r="A5">
        <v>2</v>
      </c>
      <c r="B5" s="1" t="str">
        <f>E5&amp;J5&amp;" · "&amp;F5&amp;J5&amp;K5&amp;" · "&amp;G5&amp;K5&amp;J5</f>
        <v>4x · 3xy · 2yx</v>
      </c>
      <c r="C5" s="1" t="str">
        <f>E5*F5*G5&amp;" "&amp;J5&amp;"³ "&amp;K5&amp;"²"</f>
        <v>24 x³ y²</v>
      </c>
      <c r="E5">
        <f ca="1">ROUND(RAND()*5+0.5,0)</f>
        <v>4</v>
      </c>
      <c r="F5">
        <f ca="1">ROUND(RAND()*5+0.5,0)</f>
        <v>3</v>
      </c>
      <c r="G5">
        <f ca="1">ROUND(RAND()*5+0.5,0)</f>
        <v>2</v>
      </c>
      <c r="H5">
        <f ca="1">ROUND(RAND()*5+0.5,0)</f>
        <v>4</v>
      </c>
      <c r="I5">
        <f>IF(M5=1,1,24)</f>
        <v>24</v>
      </c>
      <c r="J5" t="str">
        <f>CHAR($I5+96)</f>
        <v>x</v>
      </c>
      <c r="K5" t="str">
        <f>CHAR($I5+97)</f>
        <v>y</v>
      </c>
      <c r="L5" t="str">
        <f>CHAR($I5+98)</f>
        <v>z</v>
      </c>
      <c r="M5">
        <f ca="1">ROUND(RAND()*2+0.5,0)</f>
        <v>2</v>
      </c>
    </row>
    <row r="6" spans="1:13" ht="15">
      <c r="A6">
        <v>3</v>
      </c>
      <c r="B6" s="1" t="str">
        <f>E6&amp;J6&amp;" · "&amp;F6&amp;J6&amp;K6&amp;" · "&amp;G6&amp;K6&amp;J6</f>
        <v>3a · 5ab · 5ba</v>
      </c>
      <c r="C6" s="1" t="str">
        <f>E6*F6*G6&amp;" "&amp;J6&amp;"³ "&amp;K6&amp;"²"</f>
        <v>75 a³ b²</v>
      </c>
      <c r="E6">
        <f ca="1" t="shared" si="0"/>
        <v>3</v>
      </c>
      <c r="F6">
        <f ca="1" t="shared" si="0"/>
        <v>5</v>
      </c>
      <c r="G6">
        <f ca="1" t="shared" si="0"/>
        <v>5</v>
      </c>
      <c r="H6">
        <f ca="1" t="shared" si="0"/>
        <v>3</v>
      </c>
      <c r="I6">
        <f>IF(M6=1,1,24)</f>
        <v>1</v>
      </c>
      <c r="J6" t="str">
        <f t="shared" si="1"/>
        <v>a</v>
      </c>
      <c r="K6" t="str">
        <f t="shared" si="2"/>
        <v>b</v>
      </c>
      <c r="L6" t="str">
        <f t="shared" si="3"/>
        <v>c</v>
      </c>
      <c r="M6">
        <f ca="1" t="shared" si="4"/>
        <v>1</v>
      </c>
    </row>
    <row r="7" spans="1:13" ht="15">
      <c r="A7">
        <v>4</v>
      </c>
      <c r="B7" s="1" t="str">
        <f>E7&amp;J7&amp;" · "&amp;F7&amp;J7&amp;K7&amp;" · "&amp;G7&amp;K7</f>
        <v>3x · 3xy · 2y</v>
      </c>
      <c r="C7" s="1" t="str">
        <f>E7*F7*G7&amp;" "&amp;J7&amp;"² "&amp;K7&amp;"²"</f>
        <v>18 x² y²</v>
      </c>
      <c r="E7">
        <f ca="1">ROUND(RAND()*5+0.5,0)</f>
        <v>3</v>
      </c>
      <c r="F7">
        <f ca="1">ROUND(RAND()*5+0.5,0)</f>
        <v>3</v>
      </c>
      <c r="G7">
        <f ca="1">ROUND(RAND()*5+0.5,0)</f>
        <v>2</v>
      </c>
      <c r="H7">
        <f ca="1">ROUND(RAND()*5+0.5,0)</f>
        <v>1</v>
      </c>
      <c r="I7">
        <f>IF(M7=1,1,24)</f>
        <v>24</v>
      </c>
      <c r="J7" t="str">
        <f>CHAR($I7+96)</f>
        <v>x</v>
      </c>
      <c r="K7" t="str">
        <f>CHAR($I7+97)</f>
        <v>y</v>
      </c>
      <c r="L7" t="str">
        <f>CHAR($I7+98)</f>
        <v>z</v>
      </c>
      <c r="M7">
        <f ca="1">ROUND(RAND()*2+0.5,0)</f>
        <v>2</v>
      </c>
    </row>
    <row r="8" spans="1:13" ht="15">
      <c r="A8">
        <v>5</v>
      </c>
      <c r="B8" s="1" t="str">
        <f>E8&amp;J8&amp;" · "&amp;F8&amp;J8&amp;K8&amp;" · "&amp;G8&amp;K8</f>
        <v>1x · 4xy · 3y</v>
      </c>
      <c r="C8" s="1" t="str">
        <f>E8*F8*G8&amp;" "&amp;J8&amp;"² "&amp;K8&amp;"²"</f>
        <v>12 x² y²</v>
      </c>
      <c r="E8">
        <f ca="1" t="shared" si="0"/>
        <v>1</v>
      </c>
      <c r="F8">
        <f ca="1" t="shared" si="0"/>
        <v>4</v>
      </c>
      <c r="G8">
        <f ca="1" t="shared" si="0"/>
        <v>3</v>
      </c>
      <c r="H8">
        <f ca="1" t="shared" si="0"/>
        <v>1</v>
      </c>
      <c r="I8">
        <f>IF(M8=1,1,24)</f>
        <v>24</v>
      </c>
      <c r="J8" t="str">
        <f t="shared" si="1"/>
        <v>x</v>
      </c>
      <c r="K8" t="str">
        <f t="shared" si="2"/>
        <v>y</v>
      </c>
      <c r="L8" t="str">
        <f t="shared" si="3"/>
        <v>z</v>
      </c>
      <c r="M8">
        <f ca="1" t="shared" si="4"/>
        <v>2</v>
      </c>
    </row>
    <row r="9" spans="1:13" ht="15">
      <c r="A9">
        <v>6</v>
      </c>
      <c r="B9" s="1" t="str">
        <f>E9&amp;J9&amp;" · "&amp;F9&amp;J9&amp;K9&amp;" · "&amp;G9&amp;K9</f>
        <v>5x · 5xy · 3y</v>
      </c>
      <c r="C9" s="1" t="str">
        <f>E9*F9*G9&amp;" "&amp;J9&amp;"² "&amp;K9&amp;"²"</f>
        <v>75 x² y²</v>
      </c>
      <c r="E9">
        <f ca="1" t="shared" si="0"/>
        <v>5</v>
      </c>
      <c r="F9">
        <f ca="1" t="shared" si="0"/>
        <v>5</v>
      </c>
      <c r="G9">
        <f ca="1" t="shared" si="0"/>
        <v>3</v>
      </c>
      <c r="H9">
        <f ca="1" t="shared" si="0"/>
        <v>2</v>
      </c>
      <c r="I9">
        <f>IF(M9=1,1,24)</f>
        <v>24</v>
      </c>
      <c r="J9" t="str">
        <f t="shared" si="1"/>
        <v>x</v>
      </c>
      <c r="K9" t="str">
        <f t="shared" si="2"/>
        <v>y</v>
      </c>
      <c r="L9" t="str">
        <f t="shared" si="3"/>
        <v>z</v>
      </c>
      <c r="M9">
        <f ca="1" t="shared" si="4"/>
        <v>2</v>
      </c>
    </row>
    <row r="10" spans="1:13" ht="15">
      <c r="A10">
        <v>7</v>
      </c>
      <c r="B10" s="1" t="str">
        <f>G10&amp;J10&amp;" · "&amp;E10&amp;J10&amp;" · "&amp;F10&amp;J10&amp;K10</f>
        <v>4x · 3x · 4xy</v>
      </c>
      <c r="C10" s="1" t="str">
        <f>E10*F10*G10&amp;" "&amp;J10&amp;"³ "&amp;K10</f>
        <v>48 x³ y</v>
      </c>
      <c r="E10">
        <f ca="1" t="shared" si="0"/>
        <v>3</v>
      </c>
      <c r="F10">
        <f ca="1" t="shared" si="0"/>
        <v>4</v>
      </c>
      <c r="G10">
        <f ca="1" t="shared" si="0"/>
        <v>4</v>
      </c>
      <c r="H10">
        <f ca="1" t="shared" si="0"/>
        <v>3</v>
      </c>
      <c r="I10">
        <f>IF(M10=1,1,24)</f>
        <v>24</v>
      </c>
      <c r="J10" t="str">
        <f t="shared" si="1"/>
        <v>x</v>
      </c>
      <c r="K10" t="str">
        <f t="shared" si="2"/>
        <v>y</v>
      </c>
      <c r="L10" t="str">
        <f t="shared" si="3"/>
        <v>z</v>
      </c>
      <c r="M10">
        <f ca="1" t="shared" si="4"/>
        <v>2</v>
      </c>
    </row>
    <row r="11" spans="1:13" ht="15">
      <c r="A11">
        <v>8</v>
      </c>
      <c r="B11" s="1" t="str">
        <f>G11&amp;J11&amp;" · "&amp;E11&amp;J11&amp;" · "&amp;F11&amp;J11&amp;K11</f>
        <v>3x · 5x · 5xy</v>
      </c>
      <c r="C11" s="1" t="str">
        <f>E11*F11*G11&amp;" "&amp;J11&amp;"³ "&amp;K11</f>
        <v>75 x³ y</v>
      </c>
      <c r="E11">
        <f aca="true" ca="1" t="shared" si="5" ref="E11:H13">ROUND(RAND()*5+0.5,0)</f>
        <v>5</v>
      </c>
      <c r="F11">
        <f ca="1" t="shared" si="5"/>
        <v>5</v>
      </c>
      <c r="G11">
        <f ca="1" t="shared" si="5"/>
        <v>3</v>
      </c>
      <c r="H11">
        <f ca="1" t="shared" si="5"/>
        <v>3</v>
      </c>
      <c r="I11">
        <f>IF(M11=1,1,24)</f>
        <v>24</v>
      </c>
      <c r="J11" t="str">
        <f t="shared" si="1"/>
        <v>x</v>
      </c>
      <c r="K11" t="str">
        <f t="shared" si="2"/>
        <v>y</v>
      </c>
      <c r="L11" t="str">
        <f t="shared" si="3"/>
        <v>z</v>
      </c>
      <c r="M11">
        <f ca="1" t="shared" si="4"/>
        <v>2</v>
      </c>
    </row>
    <row r="12" spans="1:13" ht="15">
      <c r="A12">
        <v>9</v>
      </c>
      <c r="B12" s="1" t="str">
        <f>G12&amp;J12&amp;" · "&amp;E12&amp;J12&amp;" · "&amp;F12&amp;J12</f>
        <v>3x · 4x · 4x</v>
      </c>
      <c r="C12" s="1" t="str">
        <f>E12*F12*G12&amp;" "&amp;J12&amp;"³ "</f>
        <v>48 x³ </v>
      </c>
      <c r="E12">
        <f ca="1" t="shared" si="0"/>
        <v>4</v>
      </c>
      <c r="F12">
        <f ca="1" t="shared" si="0"/>
        <v>4</v>
      </c>
      <c r="G12">
        <f ca="1" t="shared" si="0"/>
        <v>3</v>
      </c>
      <c r="H12">
        <f ca="1" t="shared" si="0"/>
        <v>1</v>
      </c>
      <c r="I12">
        <f>IF(M12=1,1,24)</f>
        <v>24</v>
      </c>
      <c r="J12" t="str">
        <f t="shared" si="1"/>
        <v>x</v>
      </c>
      <c r="K12" t="str">
        <f t="shared" si="2"/>
        <v>y</v>
      </c>
      <c r="L12" t="str">
        <f t="shared" si="3"/>
        <v>z</v>
      </c>
      <c r="M12">
        <f ca="1" t="shared" si="4"/>
        <v>2</v>
      </c>
    </row>
    <row r="13" spans="1:13" ht="15">
      <c r="A13">
        <v>10</v>
      </c>
      <c r="B13" s="1" t="str">
        <f>G13&amp;J13&amp;" · "&amp;E13&amp;J13&amp;" · "&amp;F13&amp;J13</f>
        <v>5a · 1a · 4a</v>
      </c>
      <c r="C13" s="1" t="str">
        <f>E13*F13*G13&amp;" "&amp;J13&amp;"³ "</f>
        <v>20 a³ </v>
      </c>
      <c r="E13">
        <f ca="1" t="shared" si="5"/>
        <v>1</v>
      </c>
      <c r="F13">
        <f ca="1" t="shared" si="5"/>
        <v>4</v>
      </c>
      <c r="G13">
        <f ca="1" t="shared" si="5"/>
        <v>5</v>
      </c>
      <c r="H13">
        <f ca="1" t="shared" si="5"/>
        <v>4</v>
      </c>
      <c r="I13">
        <f>IF(M13=1,1,24)</f>
        <v>1</v>
      </c>
      <c r="J13" t="str">
        <f t="shared" si="1"/>
        <v>a</v>
      </c>
      <c r="K13" t="str">
        <f t="shared" si="2"/>
        <v>b</v>
      </c>
      <c r="L13" t="str">
        <f t="shared" si="3"/>
        <v>c</v>
      </c>
      <c r="M13">
        <f ca="1" t="shared" si="4"/>
        <v>1</v>
      </c>
    </row>
    <row r="14" spans="1:13" ht="15">
      <c r="A14">
        <v>11</v>
      </c>
      <c r="B14" s="1" t="str">
        <f>E14&amp;" · "&amp;F14&amp;J14&amp;K14&amp;" · "&amp;G14&amp;J14</f>
        <v>2 · 5ab · 5a</v>
      </c>
      <c r="C14" s="1" t="str">
        <f>E14*F14*G14&amp;" "&amp;J14&amp;"² "&amp;K14</f>
        <v>50 a² b</v>
      </c>
      <c r="E14">
        <f ca="1">ROUND(RAND()*5+0.5,0)</f>
        <v>2</v>
      </c>
      <c r="F14">
        <f ca="1">ROUND(RAND()*5+0.5,0)</f>
        <v>5</v>
      </c>
      <c r="G14">
        <f ca="1">ROUND(RAND()*5+0.5,0)</f>
        <v>5</v>
      </c>
      <c r="H14">
        <f ca="1">ROUND(RAND()*5+0.5,0)</f>
        <v>1</v>
      </c>
      <c r="I14">
        <f>IF(M14=1,1,24)</f>
        <v>1</v>
      </c>
      <c r="J14" t="str">
        <f>CHAR($I14+96)</f>
        <v>a</v>
      </c>
      <c r="K14" t="str">
        <f>CHAR($I14+97)</f>
        <v>b</v>
      </c>
      <c r="L14" t="str">
        <f>CHAR($I14+98)</f>
        <v>c</v>
      </c>
      <c r="M14">
        <f ca="1">ROUND(RAND()*2+0.5,0)</f>
        <v>1</v>
      </c>
    </row>
    <row r="15" spans="1:13" ht="15">
      <c r="A15">
        <v>12</v>
      </c>
      <c r="B15" s="1" t="str">
        <f>E15&amp;" · "&amp;F15&amp;J15&amp;K15&amp;" · "&amp;G15&amp;J15</f>
        <v>3 · 5xy · 5x</v>
      </c>
      <c r="C15" s="1" t="str">
        <f>E15*F15*G15&amp;" "&amp;J15&amp;"² "&amp;K15</f>
        <v>75 x² y</v>
      </c>
      <c r="E15">
        <f aca="true" ca="1" t="shared" si="6" ref="E15:H17">ROUND(RAND()*5+0.5,0)</f>
        <v>3</v>
      </c>
      <c r="F15">
        <f ca="1" t="shared" si="6"/>
        <v>5</v>
      </c>
      <c r="G15">
        <f ca="1" t="shared" si="6"/>
        <v>5</v>
      </c>
      <c r="H15">
        <f ca="1" t="shared" si="6"/>
        <v>1</v>
      </c>
      <c r="I15">
        <f>IF(M15=1,1,24)</f>
        <v>24</v>
      </c>
      <c r="J15" t="str">
        <f t="shared" si="1"/>
        <v>x</v>
      </c>
      <c r="K15" t="str">
        <f t="shared" si="2"/>
        <v>y</v>
      </c>
      <c r="L15" t="str">
        <f t="shared" si="3"/>
        <v>z</v>
      </c>
      <c r="M15">
        <f ca="1" t="shared" si="4"/>
        <v>2</v>
      </c>
    </row>
    <row r="16" spans="1:13" ht="15">
      <c r="A16">
        <v>13</v>
      </c>
      <c r="B16" s="1" t="str">
        <f>G16&amp;J16&amp;" · "&amp;E16&amp;J16&amp;"² · "&amp;F16&amp;K16</f>
        <v>4a · 3a² · 2b</v>
      </c>
      <c r="C16" s="1" t="str">
        <f>E16*F16*G16&amp;" "&amp;J16&amp;"³ "&amp;K16</f>
        <v>24 a³ b</v>
      </c>
      <c r="E16">
        <f ca="1">ROUND(RAND()*5+0.5,0)</f>
        <v>3</v>
      </c>
      <c r="F16">
        <f ca="1">ROUND(RAND()*5+0.5,0)</f>
        <v>2</v>
      </c>
      <c r="G16">
        <f ca="1">ROUND(RAND()*5+0.5,0)</f>
        <v>4</v>
      </c>
      <c r="H16">
        <f ca="1">ROUND(RAND()*5+0.5,0)</f>
        <v>3</v>
      </c>
      <c r="I16">
        <f>IF(M16=1,1,24)</f>
        <v>1</v>
      </c>
      <c r="J16" t="str">
        <f>CHAR($I16+96)</f>
        <v>a</v>
      </c>
      <c r="K16" t="str">
        <f>CHAR($I16+97)</f>
        <v>b</v>
      </c>
      <c r="L16" t="str">
        <f>CHAR($I16+98)</f>
        <v>c</v>
      </c>
      <c r="M16">
        <f ca="1">ROUND(RAND()*2+0.5,0)</f>
        <v>1</v>
      </c>
    </row>
    <row r="17" spans="1:13" ht="15">
      <c r="A17">
        <v>14</v>
      </c>
      <c r="B17" s="1" t="str">
        <f>G17&amp;J17&amp;" · "&amp;E17&amp;J17&amp;"² · "&amp;F17&amp;K17</f>
        <v>1x · 4x² · 5y</v>
      </c>
      <c r="C17" s="1" t="str">
        <f>E17*F17*G17&amp;" "&amp;J17&amp;"³ "&amp;K17</f>
        <v>20 x³ y</v>
      </c>
      <c r="E17">
        <f ca="1" t="shared" si="6"/>
        <v>4</v>
      </c>
      <c r="F17">
        <f ca="1" t="shared" si="6"/>
        <v>5</v>
      </c>
      <c r="G17">
        <f ca="1" t="shared" si="6"/>
        <v>1</v>
      </c>
      <c r="H17">
        <f ca="1" t="shared" si="6"/>
        <v>3</v>
      </c>
      <c r="I17">
        <f>IF(M17=1,1,24)</f>
        <v>24</v>
      </c>
      <c r="J17" t="str">
        <f t="shared" si="1"/>
        <v>x</v>
      </c>
      <c r="K17" t="str">
        <f t="shared" si="2"/>
        <v>y</v>
      </c>
      <c r="L17" t="str">
        <f t="shared" si="3"/>
        <v>z</v>
      </c>
      <c r="M17">
        <f ca="1" t="shared" si="4"/>
        <v>2</v>
      </c>
    </row>
    <row r="18" spans="1:13" ht="15">
      <c r="A18">
        <v>15</v>
      </c>
      <c r="B18" s="1" t="str">
        <f>G18&amp;K18&amp;"²"&amp;J18&amp;" · "&amp;E18&amp;J18&amp;" · "&amp;F18&amp;J18&amp;K18</f>
        <v>4b²a · 1a · 5ab</v>
      </c>
      <c r="C18" s="1" t="str">
        <f>E18*F18*G18&amp;" "&amp;J18&amp;"³ "&amp;K18&amp;"³"</f>
        <v>20 a³ b³</v>
      </c>
      <c r="E18">
        <f ca="1">ROUND(RAND()*5+0.5,0)</f>
        <v>1</v>
      </c>
      <c r="F18">
        <f ca="1">ROUND(RAND()*5+0.5,0)</f>
        <v>5</v>
      </c>
      <c r="G18">
        <f ca="1">ROUND(RAND()*5+0.5,0)</f>
        <v>4</v>
      </c>
      <c r="H18">
        <f ca="1">ROUND(RAND()*5+0.5,0)</f>
        <v>1</v>
      </c>
      <c r="I18">
        <f>IF(M18=1,1,24)</f>
        <v>1</v>
      </c>
      <c r="J18" t="str">
        <f>CHAR($I18+96)</f>
        <v>a</v>
      </c>
      <c r="K18" t="str">
        <f>CHAR($I18+97)</f>
        <v>b</v>
      </c>
      <c r="L18" t="str">
        <f>CHAR($I18+98)</f>
        <v>c</v>
      </c>
      <c r="M18">
        <f ca="1">ROUND(RAND()*2+0.5,0)</f>
        <v>1</v>
      </c>
    </row>
    <row r="19" spans="1:13" ht="15">
      <c r="A19">
        <v>16</v>
      </c>
      <c r="B19" s="1" t="str">
        <f>G19&amp;K19&amp;"²"&amp;J19&amp;" · "&amp;E19&amp;J19&amp;" · "&amp;F19&amp;J19&amp;K19</f>
        <v>2b²a · 1a · 1ab</v>
      </c>
      <c r="C19" s="1" t="str">
        <f>E19*F19*G19&amp;" "&amp;J19&amp;"³ "&amp;K19&amp;"³"</f>
        <v>2 a³ b³</v>
      </c>
      <c r="E19">
        <f ca="1">ROUND(RAND()*5+0.5,0)</f>
        <v>1</v>
      </c>
      <c r="F19">
        <f ca="1">ROUND(RAND()*5+0.5,0)</f>
        <v>1</v>
      </c>
      <c r="G19">
        <f ca="1">ROUND(RAND()*5+0.5,0)</f>
        <v>2</v>
      </c>
      <c r="H19">
        <f ca="1">ROUND(RAND()*5+0.5,0)</f>
        <v>1</v>
      </c>
      <c r="I19">
        <f>IF(M19=1,1,24)</f>
        <v>1</v>
      </c>
      <c r="J19" t="str">
        <f t="shared" si="1"/>
        <v>a</v>
      </c>
      <c r="K19" t="str">
        <f t="shared" si="2"/>
        <v>b</v>
      </c>
      <c r="L19" t="str">
        <f t="shared" si="3"/>
        <v>c</v>
      </c>
      <c r="M19">
        <f ca="1" t="shared" si="4"/>
        <v>1</v>
      </c>
    </row>
    <row r="20" spans="2:3" ht="15">
      <c r="B20" s="1"/>
      <c r="C20" s="1"/>
    </row>
    <row r="21" spans="1:13" ht="15">
      <c r="A21">
        <f ca="1">ROUND(RAND()*MAX(A3:A20)+0.5,0)</f>
        <v>16</v>
      </c>
      <c r="B21" s="1" t="str">
        <f>VLOOKUP(A21,$A$3:$C$20,2)</f>
        <v>2b²a · 1a · 1ab</v>
      </c>
      <c r="C21" s="1" t="str">
        <f>VLOOKUP(A21,$A$3:$C$20,3)</f>
        <v>2 a³ b³</v>
      </c>
      <c r="M21" s="2"/>
    </row>
    <row r="22" spans="1:13" ht="15">
      <c r="A22">
        <f>MOD(A21+7,17)</f>
        <v>6</v>
      </c>
      <c r="B22" s="1" t="str">
        <f>VLOOKUP(A22,$A$3:$C$20,2)</f>
        <v>5x · 5xy · 3y</v>
      </c>
      <c r="C22" s="1" t="str">
        <f>VLOOKUP(A22,$A$3:$C$20,3)</f>
        <v>75 x² y²</v>
      </c>
      <c r="M22" s="2"/>
    </row>
    <row r="23" spans="1:13" ht="15">
      <c r="A23">
        <f>MOD(A22+7,17)</f>
        <v>13</v>
      </c>
      <c r="B23" s="1" t="str">
        <f>VLOOKUP(A23,$A$3:$C$20,2)</f>
        <v>4a · 3a² · 2b</v>
      </c>
      <c r="C23" s="1" t="str">
        <f>VLOOKUP(A23,$A$3:$C$20,3)</f>
        <v>24 a³ b</v>
      </c>
      <c r="M23" s="2"/>
    </row>
    <row r="24" spans="1:13" ht="15">
      <c r="A24">
        <f>MOD(A23+7,17)</f>
        <v>3</v>
      </c>
      <c r="B24" s="1" t="str">
        <f>VLOOKUP(A24,$A$3:$C$20,2)</f>
        <v>3a · 5ab · 5ba</v>
      </c>
      <c r="C24" s="1" t="str">
        <f>VLOOKUP(A24,$A$3:$C$20,3)</f>
        <v>75 a³ b²</v>
      </c>
      <c r="M24" s="2"/>
    </row>
    <row r="25" spans="1:13" ht="15">
      <c r="A25">
        <f>MOD(A24+7,17)</f>
        <v>10</v>
      </c>
      <c r="B25" s="1" t="str">
        <f>VLOOKUP(A25,$A$3:$C$20,2)</f>
        <v>5a · 1a · 4a</v>
      </c>
      <c r="C25" s="1" t="str">
        <f>VLOOKUP(A25,$A$3:$C$20,3)</f>
        <v>20 a³ </v>
      </c>
      <c r="M25" s="2"/>
    </row>
    <row r="26" spans="2:13" ht="15">
      <c r="B26" s="1"/>
      <c r="C26" s="1"/>
      <c r="M26" s="2"/>
    </row>
    <row r="27" spans="2:13" ht="15">
      <c r="B27" s="1"/>
      <c r="C27" s="1"/>
      <c r="M27" s="2"/>
    </row>
    <row r="28" spans="2:13" ht="15">
      <c r="B28" s="1"/>
      <c r="C28" s="1"/>
      <c r="M28" s="2"/>
    </row>
    <row r="29" spans="1:14" ht="15">
      <c r="A29">
        <v>2</v>
      </c>
      <c r="B29" t="s">
        <v>0</v>
      </c>
      <c r="C29" t="s">
        <v>1</v>
      </c>
      <c r="E29" t="s">
        <v>2</v>
      </c>
      <c r="F29" t="s">
        <v>2</v>
      </c>
      <c r="G29" t="s">
        <v>2</v>
      </c>
      <c r="H29" t="s">
        <v>2</v>
      </c>
      <c r="I29" t="s">
        <v>2</v>
      </c>
      <c r="M29" s="2"/>
      <c r="N29" t="s">
        <v>2</v>
      </c>
    </row>
    <row r="30" spans="1:14" ht="15">
      <c r="A30">
        <v>0</v>
      </c>
      <c r="B30" s="1" t="str">
        <f>$E30&amp;$J30&amp;" + "&amp;$F30&amp;$J30&amp;$K30&amp;" - "&amp;$G30&amp;$J30&amp;" - "&amp;$H30&amp;$K30&amp;$J30&amp;" - "&amp;$I30&amp;$K30</f>
        <v>4a + 2ab - 6a - 7ba - 10b</v>
      </c>
      <c r="C30" s="1" t="str">
        <f>"-"&amp;G30-E30&amp;J30&amp;" - "&amp;H30-F30&amp;J30&amp;K30&amp;" - "&amp;I30&amp;K30</f>
        <v>-2a - 5ab - 10b</v>
      </c>
      <c r="E30">
        <f ca="1">ROUND(RAND()*5+0.5,0)</f>
        <v>4</v>
      </c>
      <c r="F30">
        <f ca="1">ROUND(RAND()*5+0.5,0)</f>
        <v>2</v>
      </c>
      <c r="G30">
        <f aca="true" ca="1" t="shared" si="7" ref="G30:I39">ROUND(RAND()*5+0.5,0)+E30</f>
        <v>6</v>
      </c>
      <c r="H30">
        <f ca="1" t="shared" si="7"/>
        <v>7</v>
      </c>
      <c r="I30">
        <f ca="1" t="shared" si="7"/>
        <v>10</v>
      </c>
      <c r="J30" t="str">
        <f>CHAR($N30+96)</f>
        <v>a</v>
      </c>
      <c r="K30" t="str">
        <f>CHAR($N30+97)</f>
        <v>b</v>
      </c>
      <c r="L30" t="str">
        <f>CHAR($N30+98)</f>
        <v>c</v>
      </c>
      <c r="M30">
        <f aca="true" ca="1" t="shared" si="8" ref="M30:M53">ROUND(RAND()*2+0.5,0)</f>
        <v>1</v>
      </c>
      <c r="N30">
        <f>IF(M30=1,1,24)</f>
        <v>1</v>
      </c>
    </row>
    <row r="31" spans="1:14" ht="15">
      <c r="A31">
        <v>1</v>
      </c>
      <c r="B31" s="1" t="str">
        <f>$E31&amp;$J31&amp;"² + "&amp;$F31&amp;$J31&amp;"²"&amp;$K31&amp;" - "&amp;$G31&amp;$J31&amp;"² - "&amp;$H31&amp;$K31&amp;$J31&amp;"² - "&amp;$I31&amp;$K31&amp;"²"</f>
        <v>4x² + 3x²y - 8x² - 6yx² - 12y²</v>
      </c>
      <c r="C31" s="1" t="str">
        <f>"-"&amp;G31-E31&amp;J31&amp;"² - "&amp;H31-F31&amp;J31&amp;"²"&amp;K31&amp;" - "&amp;I31&amp;K31&amp;"²"</f>
        <v>-4x² - 3x²y - 12y²</v>
      </c>
      <c r="E31">
        <f aca="true" ca="1" t="shared" si="9" ref="E31:F33">ROUND(RAND()*5+0.5,0)</f>
        <v>4</v>
      </c>
      <c r="F31">
        <f ca="1" t="shared" si="9"/>
        <v>3</v>
      </c>
      <c r="G31">
        <f ca="1" t="shared" si="7"/>
        <v>8</v>
      </c>
      <c r="H31">
        <f ca="1" t="shared" si="7"/>
        <v>6</v>
      </c>
      <c r="I31">
        <f ca="1" t="shared" si="7"/>
        <v>12</v>
      </c>
      <c r="J31" t="str">
        <f aca="true" t="shared" si="10" ref="J31:J53">CHAR($N31+96)</f>
        <v>x</v>
      </c>
      <c r="K31" t="str">
        <f aca="true" t="shared" si="11" ref="K31:K53">CHAR($N31+97)</f>
        <v>y</v>
      </c>
      <c r="L31" t="str">
        <f aca="true" t="shared" si="12" ref="L31:L53">CHAR($N31+98)</f>
        <v>z</v>
      </c>
      <c r="M31">
        <f ca="1" t="shared" si="8"/>
        <v>2</v>
      </c>
      <c r="N31">
        <f aca="true" t="shared" si="13" ref="N31:N53">IF(M31=1,1,24)</f>
        <v>24</v>
      </c>
    </row>
    <row r="32" spans="1:14" ht="15">
      <c r="A32">
        <v>2</v>
      </c>
      <c r="B32" s="1" t="str">
        <f>$E32&amp;$J32&amp;" - "&amp;$F32&amp;$J32&amp;$K32&amp;" - "&amp;$G32&amp;$J32&amp;" - "&amp;$H32&amp;$K32&amp;$J32&amp;" - "&amp;$I32&amp;$K32</f>
        <v>3x - 3xy - 5x - 5yx - 6y</v>
      </c>
      <c r="C32" s="1" t="str">
        <f>"-"&amp;G32-E32&amp;J32&amp;" - "&amp;H32+F32&amp;J32&amp;K32&amp;" - "&amp;I32&amp;K32</f>
        <v>-2x - 8xy - 6y</v>
      </c>
      <c r="E32">
        <f ca="1">ROUND(RAND()*5+0.5,0)</f>
        <v>3</v>
      </c>
      <c r="F32">
        <f ca="1">ROUND(RAND()*5+0.5,0)</f>
        <v>3</v>
      </c>
      <c r="G32">
        <f ca="1" t="shared" si="7"/>
        <v>5</v>
      </c>
      <c r="H32">
        <f ca="1" t="shared" si="7"/>
        <v>5</v>
      </c>
      <c r="I32">
        <f ca="1" t="shared" si="7"/>
        <v>6</v>
      </c>
      <c r="J32" t="str">
        <f t="shared" si="10"/>
        <v>x</v>
      </c>
      <c r="K32" t="str">
        <f t="shared" si="11"/>
        <v>y</v>
      </c>
      <c r="L32" t="str">
        <f t="shared" si="12"/>
        <v>z</v>
      </c>
      <c r="M32">
        <f ca="1" t="shared" si="8"/>
        <v>2</v>
      </c>
      <c r="N32">
        <f t="shared" si="13"/>
        <v>24</v>
      </c>
    </row>
    <row r="33" spans="1:14" ht="15">
      <c r="A33">
        <v>3</v>
      </c>
      <c r="B33" s="1" t="str">
        <f>-$E33&amp;$J33&amp;$L33&amp;" + "&amp;$F33&amp;$J33&amp;$K33&amp;" - "&amp;$G33&amp;$K33&amp;$J33&amp;" - "&amp;$H33&amp;$L33&amp;$J33</f>
        <v>-5ac + 2ab - 10ba - 6ca</v>
      </c>
      <c r="C33" s="1" t="str">
        <f>-$E33-$H33&amp;$J33&amp;$L33&amp;" - "&amp;$G33-$F33&amp;$J33&amp;$K33</f>
        <v>-11ac - 8ab</v>
      </c>
      <c r="E33">
        <f ca="1" t="shared" si="9"/>
        <v>5</v>
      </c>
      <c r="F33">
        <f ca="1" t="shared" si="9"/>
        <v>2</v>
      </c>
      <c r="G33">
        <f ca="1" t="shared" si="7"/>
        <v>10</v>
      </c>
      <c r="H33">
        <f ca="1" t="shared" si="7"/>
        <v>6</v>
      </c>
      <c r="I33">
        <f ca="1" t="shared" si="7"/>
        <v>11</v>
      </c>
      <c r="J33" t="str">
        <f t="shared" si="10"/>
        <v>a</v>
      </c>
      <c r="K33" t="str">
        <f t="shared" si="11"/>
        <v>b</v>
      </c>
      <c r="L33" t="str">
        <f t="shared" si="12"/>
        <v>c</v>
      </c>
      <c r="M33">
        <f ca="1" t="shared" si="8"/>
        <v>1</v>
      </c>
      <c r="N33">
        <f t="shared" si="13"/>
        <v>1</v>
      </c>
    </row>
    <row r="34" spans="1:14" ht="15">
      <c r="A34">
        <v>4</v>
      </c>
      <c r="B34" s="1" t="str">
        <f>-$E34&amp;$J34&amp;" + "&amp;$F34&amp;$J34&amp;$K34&amp;" - "&amp;$G34&amp;$J34&amp;" - "&amp;$H34&amp;$K34&amp;$J34&amp;" - "&amp;$I34&amp;$K34</f>
        <v>-4a + 4ab - 6a - 8ba - 10b</v>
      </c>
      <c r="C34" s="1" t="str">
        <f>"-"&amp;G34+E34&amp;J34&amp;" - "&amp;H34-F34&amp;J34&amp;K34&amp;" - "&amp;I34&amp;K34</f>
        <v>-10a - 4ab - 10b</v>
      </c>
      <c r="E34">
        <f ca="1">ROUND(RAND()*5+0.5,0)</f>
        <v>4</v>
      </c>
      <c r="F34">
        <f ca="1">ROUND(RAND()*5+0.5,0)</f>
        <v>4</v>
      </c>
      <c r="G34">
        <f ca="1" t="shared" si="7"/>
        <v>6</v>
      </c>
      <c r="H34">
        <f ca="1" t="shared" si="7"/>
        <v>8</v>
      </c>
      <c r="I34">
        <f ca="1" t="shared" si="7"/>
        <v>10</v>
      </c>
      <c r="J34" t="str">
        <f t="shared" si="10"/>
        <v>a</v>
      </c>
      <c r="K34" t="str">
        <f t="shared" si="11"/>
        <v>b</v>
      </c>
      <c r="L34" t="str">
        <f t="shared" si="12"/>
        <v>c</v>
      </c>
      <c r="M34">
        <f ca="1" t="shared" si="8"/>
        <v>1</v>
      </c>
      <c r="N34">
        <f t="shared" si="13"/>
        <v>1</v>
      </c>
    </row>
    <row r="35" spans="1:14" ht="15">
      <c r="A35">
        <v>5</v>
      </c>
      <c r="B35" s="1" t="str">
        <f>$E35&amp;$J35&amp;" + "&amp;$F35&amp;$J35&amp;"²"&amp;$K35&amp;" - "&amp;$G35&amp;$J35&amp;" - "&amp;$H35&amp;$K35&amp;$J35&amp;"² - "&amp;$I35&amp;$K35</f>
        <v>1x + 2x²y - 5x - 4yx² - 10y</v>
      </c>
      <c r="C35" s="1" t="str">
        <f>"-"&amp;G35-E35&amp;J35&amp;" - "&amp;H35-F35&amp;J35&amp;"²"&amp;K35&amp;" - "&amp;I35&amp;K35</f>
        <v>-4x - 2x²y - 10y</v>
      </c>
      <c r="E35">
        <f ca="1">ROUND(RAND()*5+0.5,0)</f>
        <v>1</v>
      </c>
      <c r="F35">
        <f ca="1">ROUND(RAND()*5+0.5,0)</f>
        <v>2</v>
      </c>
      <c r="G35">
        <f aca="true" ca="1" t="shared" si="14" ref="G35:G41">ROUND(RAND()*5+0.5,0)+E35</f>
        <v>5</v>
      </c>
      <c r="H35">
        <f aca="true" ca="1" t="shared" si="15" ref="H35:H41">ROUND(RAND()*5+0.5,0)+F35</f>
        <v>4</v>
      </c>
      <c r="I35">
        <f ca="1" t="shared" si="7"/>
        <v>10</v>
      </c>
      <c r="J35" t="str">
        <f t="shared" si="10"/>
        <v>x</v>
      </c>
      <c r="K35" t="str">
        <f t="shared" si="11"/>
        <v>y</v>
      </c>
      <c r="L35" t="str">
        <f t="shared" si="12"/>
        <v>z</v>
      </c>
      <c r="M35">
        <f ca="1" t="shared" si="8"/>
        <v>2</v>
      </c>
      <c r="N35">
        <f t="shared" si="13"/>
        <v>24</v>
      </c>
    </row>
    <row r="36" spans="1:14" ht="15">
      <c r="A36">
        <v>6</v>
      </c>
      <c r="B36" s="1" t="str">
        <f>$E36&amp;$J36&amp;"² + "&amp;$F36&amp;$J36&amp;$K36&amp;" - "&amp;$G36&amp;" - "&amp;$H36&amp;$K36&amp;$J36&amp;" - "&amp;$I36&amp;$J36&amp;"²"</f>
        <v>5x² + 5xy - 8 - 6yx - 13x²</v>
      </c>
      <c r="C36" s="1" t="str">
        <f>"-"&amp;I36-E36&amp;J36&amp;"² - "&amp;H36-F36&amp;J36&amp;K36&amp;" - "&amp;G36</f>
        <v>-8x² - 1xy - 8</v>
      </c>
      <c r="E36">
        <f aca="true" ca="1" t="shared" si="16" ref="E36:F38">ROUND(RAND()*5+0.5,0)</f>
        <v>5</v>
      </c>
      <c r="F36">
        <f ca="1" t="shared" si="16"/>
        <v>5</v>
      </c>
      <c r="G36">
        <f ca="1" t="shared" si="14"/>
        <v>8</v>
      </c>
      <c r="H36">
        <f ca="1" t="shared" si="15"/>
        <v>6</v>
      </c>
      <c r="I36">
        <f ca="1" t="shared" si="7"/>
        <v>13</v>
      </c>
      <c r="J36" t="str">
        <f t="shared" si="10"/>
        <v>x</v>
      </c>
      <c r="K36" t="str">
        <f t="shared" si="11"/>
        <v>y</v>
      </c>
      <c r="L36" t="str">
        <f t="shared" si="12"/>
        <v>z</v>
      </c>
      <c r="M36">
        <f ca="1" t="shared" si="8"/>
        <v>2</v>
      </c>
      <c r="N36">
        <f t="shared" si="13"/>
        <v>24</v>
      </c>
    </row>
    <row r="37" spans="1:14" ht="15">
      <c r="A37">
        <v>7</v>
      </c>
      <c r="B37" s="1" t="str">
        <f>$E37&amp;$J37&amp;"² - "&amp;$F37&amp;$J37&amp;$K37&amp;" - "&amp;$G37&amp;$J37&amp;" - "&amp;$H37&amp;$K37&amp;$J37&amp;" - "&amp;$I37&amp;$K37</f>
        <v>1x² - 3xy - 6x - 5yx - 8y</v>
      </c>
      <c r="C37" s="1" t="str">
        <f>$E37&amp;$J37&amp;"² - "&amp;$G37&amp;$J37&amp;" - "&amp;H37+F37&amp;J37&amp;K37&amp;" - "&amp;I37&amp;K37</f>
        <v>1x² - 6x - 8xy - 8y</v>
      </c>
      <c r="E37">
        <f ca="1">ROUND(RAND()*5+0.5,0)</f>
        <v>1</v>
      </c>
      <c r="F37">
        <f ca="1">ROUND(RAND()*5+0.5,0)</f>
        <v>3</v>
      </c>
      <c r="G37">
        <f ca="1" t="shared" si="14"/>
        <v>6</v>
      </c>
      <c r="H37">
        <f ca="1" t="shared" si="15"/>
        <v>5</v>
      </c>
      <c r="I37">
        <f ca="1" t="shared" si="7"/>
        <v>8</v>
      </c>
      <c r="J37" t="str">
        <f t="shared" si="10"/>
        <v>x</v>
      </c>
      <c r="K37" t="str">
        <f t="shared" si="11"/>
        <v>y</v>
      </c>
      <c r="L37" t="str">
        <f t="shared" si="12"/>
        <v>z</v>
      </c>
      <c r="M37">
        <f ca="1" t="shared" si="8"/>
        <v>2</v>
      </c>
      <c r="N37">
        <f t="shared" si="13"/>
        <v>24</v>
      </c>
    </row>
    <row r="38" spans="1:14" ht="15">
      <c r="A38">
        <v>8</v>
      </c>
      <c r="B38" s="1" t="str">
        <f>$E38&amp;$J38&amp;"² - "&amp;$F38&amp;$J38&amp;$K38&amp;" - "&amp;$G38&amp;$J38&amp;" - "&amp;$H38&amp;$K38&amp;$J38&amp;" - "&amp;$I38&amp;$K38&amp;"²"</f>
        <v>2x² - 1xy - 7x - 4yx - 8y²</v>
      </c>
      <c r="C38" s="1" t="str">
        <f>$E38&amp;$J38&amp;"² - "&amp;$G38&amp;$J38&amp;" - "&amp;H38+F38&amp;J38&amp;K38&amp;" - "&amp;I38&amp;K38&amp;"²"</f>
        <v>2x² - 7x - 5xy - 8y²</v>
      </c>
      <c r="E38">
        <f ca="1" t="shared" si="16"/>
        <v>2</v>
      </c>
      <c r="F38">
        <f ca="1" t="shared" si="16"/>
        <v>1</v>
      </c>
      <c r="G38">
        <f ca="1" t="shared" si="14"/>
        <v>7</v>
      </c>
      <c r="H38">
        <f ca="1" t="shared" si="15"/>
        <v>4</v>
      </c>
      <c r="I38">
        <f ca="1" t="shared" si="7"/>
        <v>8</v>
      </c>
      <c r="J38" t="str">
        <f t="shared" si="10"/>
        <v>x</v>
      </c>
      <c r="K38" t="str">
        <f t="shared" si="11"/>
        <v>y</v>
      </c>
      <c r="L38" t="str">
        <f t="shared" si="12"/>
        <v>z</v>
      </c>
      <c r="M38">
        <f ca="1" t="shared" si="8"/>
        <v>2</v>
      </c>
      <c r="N38">
        <f t="shared" si="13"/>
        <v>24</v>
      </c>
    </row>
    <row r="39" spans="1:14" ht="15">
      <c r="A39">
        <v>9</v>
      </c>
      <c r="B39" s="1" t="str">
        <f>-$E39&amp;$J39&amp;" + "&amp;$F39&amp;$J39&amp;$K39&amp;" - "&amp;$G39&amp;$J39&amp;" - "&amp;$H39&amp;$K39&amp;$J39&amp;" - "&amp;$I39&amp;$K39</f>
        <v>-1a + 5ab - 2a - 9ba - 6b</v>
      </c>
      <c r="C39" s="1" t="str">
        <f>"-"&amp;G39+E39&amp;J39&amp;" - "&amp;H39-F39&amp;J39&amp;K39&amp;" - "&amp;I39&amp;K39</f>
        <v>-3a - 4ab - 6b</v>
      </c>
      <c r="E39">
        <f ca="1">ROUND(RAND()*5+0.5,0)</f>
        <v>1</v>
      </c>
      <c r="F39">
        <f ca="1">ROUND(RAND()*5+0.5,0)</f>
        <v>5</v>
      </c>
      <c r="G39">
        <f ca="1" t="shared" si="14"/>
        <v>2</v>
      </c>
      <c r="H39">
        <f ca="1" t="shared" si="15"/>
        <v>9</v>
      </c>
      <c r="I39">
        <f ca="1" t="shared" si="7"/>
        <v>6</v>
      </c>
      <c r="J39" t="str">
        <f t="shared" si="10"/>
        <v>a</v>
      </c>
      <c r="K39" t="str">
        <f t="shared" si="11"/>
        <v>b</v>
      </c>
      <c r="L39" t="str">
        <f t="shared" si="12"/>
        <v>c</v>
      </c>
      <c r="M39">
        <f ca="1" t="shared" si="8"/>
        <v>1</v>
      </c>
      <c r="N39">
        <f t="shared" si="13"/>
        <v>1</v>
      </c>
    </row>
    <row r="40" spans="1:14" ht="15">
      <c r="A40">
        <v>10</v>
      </c>
      <c r="B40" s="1" t="str">
        <f>$E40&amp;$J40&amp;" + "&amp;$F40&amp;$J40&amp;$K40&amp;" - "&amp;$G40&amp;" - "&amp;$H40&amp;$K40&amp;$J40&amp;"+ "&amp;$I40&amp;$J40</f>
        <v>4x + 3xy - 7 - 8yx+ 10x</v>
      </c>
      <c r="C40" s="1" t="str">
        <f>I40+E40&amp;J40&amp;" - "&amp;H40-F40&amp;J40&amp;K40&amp;" - "&amp;G40</f>
        <v>14x - 5xy - 7</v>
      </c>
      <c r="E40">
        <f ca="1">ROUND(RAND()*5+0.5,0)</f>
        <v>4</v>
      </c>
      <c r="F40">
        <f ca="1">ROUND(RAND()*5+0.5,0)</f>
        <v>3</v>
      </c>
      <c r="G40">
        <f ca="1" t="shared" si="14"/>
        <v>7</v>
      </c>
      <c r="H40">
        <f ca="1" t="shared" si="15"/>
        <v>8</v>
      </c>
      <c r="I40">
        <f aca="true" ca="1" t="shared" si="17" ref="I40:I45">ROUND(RAND()*5+0.5,0)+G40</f>
        <v>10</v>
      </c>
      <c r="J40" t="str">
        <f t="shared" si="10"/>
        <v>x</v>
      </c>
      <c r="K40" t="str">
        <f t="shared" si="11"/>
        <v>y</v>
      </c>
      <c r="L40" t="str">
        <f t="shared" si="12"/>
        <v>z</v>
      </c>
      <c r="M40">
        <f ca="1" t="shared" si="8"/>
        <v>2</v>
      </c>
      <c r="N40">
        <f t="shared" si="13"/>
        <v>24</v>
      </c>
    </row>
    <row r="41" spans="1:14" ht="15">
      <c r="A41">
        <v>11</v>
      </c>
      <c r="B41" s="1" t="str">
        <f>-$E41&amp;$J41&amp;" + "&amp;$F41&amp;$J41&amp;$K41&amp;" - "&amp;$G41&amp;$J41&amp;" - "&amp;$H41&amp;$K41&amp;$J41&amp;" - "&amp;$I41&amp;$K41</f>
        <v>-4a + 5ab - 8a - 6ba - 13b</v>
      </c>
      <c r="C41" s="1" t="str">
        <f>"-"&amp;G41+E41&amp;J41&amp;" - "&amp;H41-F41&amp;J41&amp;K41&amp;" - "&amp;I41&amp;K41</f>
        <v>-12a - 1ab - 13b</v>
      </c>
      <c r="E41">
        <f ca="1">ROUND(RAND()*5+0.5,0)</f>
        <v>4</v>
      </c>
      <c r="F41">
        <f ca="1">ROUND(RAND()*5+0.5,0)</f>
        <v>5</v>
      </c>
      <c r="G41">
        <f ca="1" t="shared" si="14"/>
        <v>8</v>
      </c>
      <c r="H41">
        <f ca="1" t="shared" si="15"/>
        <v>6</v>
      </c>
      <c r="I41">
        <f ca="1" t="shared" si="17"/>
        <v>13</v>
      </c>
      <c r="J41" t="str">
        <f t="shared" si="10"/>
        <v>a</v>
      </c>
      <c r="K41" t="str">
        <f t="shared" si="11"/>
        <v>b</v>
      </c>
      <c r="L41" t="str">
        <f t="shared" si="12"/>
        <v>c</v>
      </c>
      <c r="M41">
        <f ca="1" t="shared" si="8"/>
        <v>1</v>
      </c>
      <c r="N41">
        <f t="shared" si="13"/>
        <v>1</v>
      </c>
    </row>
    <row r="42" spans="1:14" ht="15">
      <c r="A42">
        <v>12</v>
      </c>
      <c r="B42" s="1" t="str">
        <f>$E42&amp;$J42&amp;" + "&amp;$F42&amp;$J42&amp;"²"&amp;$K42&amp;" - "&amp;$G42&amp;$J42&amp;" - "&amp;$H42&amp;$K42&amp;$J42&amp;"² - "&amp;$I42&amp;$K42</f>
        <v>4x + 1x²y - 5x - 4yx² - 8y</v>
      </c>
      <c r="C42" s="1" t="str">
        <f>"-"&amp;G42-E42&amp;J42&amp;" - "&amp;H42-F42&amp;J42&amp;"²"&amp;K42&amp;" - "&amp;I42&amp;K42</f>
        <v>-1x - 3x²y - 8y</v>
      </c>
      <c r="E42">
        <f ca="1">ROUND(RAND()*5+0.5,0)</f>
        <v>4</v>
      </c>
      <c r="F42">
        <f ca="1">ROUND(RAND()*5+0.5,0)</f>
        <v>1</v>
      </c>
      <c r="G42">
        <f ca="1">ROUND(RAND()*5+0.5,0)+E42</f>
        <v>5</v>
      </c>
      <c r="H42">
        <f ca="1">ROUND(RAND()*5+0.5,0)+F42</f>
        <v>4</v>
      </c>
      <c r="I42">
        <f ca="1" t="shared" si="17"/>
        <v>8</v>
      </c>
      <c r="J42" t="str">
        <f t="shared" si="10"/>
        <v>x</v>
      </c>
      <c r="K42" t="str">
        <f t="shared" si="11"/>
        <v>y</v>
      </c>
      <c r="L42" t="str">
        <f t="shared" si="12"/>
        <v>z</v>
      </c>
      <c r="M42">
        <f ca="1" t="shared" si="8"/>
        <v>2</v>
      </c>
      <c r="N42">
        <f t="shared" si="13"/>
        <v>24</v>
      </c>
    </row>
    <row r="43" spans="1:14" ht="15">
      <c r="A43">
        <v>13</v>
      </c>
      <c r="B43" s="1" t="str">
        <f>$E43&amp;$J43&amp;"² + "&amp;$F43&amp;$J43&amp;$K43&amp;" - "&amp;$G43&amp;" - "&amp;$H43&amp;$K43&amp;$J43&amp;" - "&amp;$I43&amp;$J43&amp;"²"</f>
        <v>5a² + 1ab - 6 - 2ba - 8a²</v>
      </c>
      <c r="C43" s="1" t="str">
        <f>"-"&amp;I43-E43&amp;J43&amp;"² - "&amp;H43-F43&amp;J43&amp;K43&amp;" - "&amp;G43</f>
        <v>-3a² - 1ab - 6</v>
      </c>
      <c r="E43">
        <f aca="true" ca="1" t="shared" si="18" ref="E43:F53">ROUND(RAND()*5+0.5,0)</f>
        <v>5</v>
      </c>
      <c r="F43">
        <f ca="1" t="shared" si="18"/>
        <v>1</v>
      </c>
      <c r="G43">
        <f ca="1">ROUND(RAND()*5+0.5,0)+E43</f>
        <v>6</v>
      </c>
      <c r="H43">
        <f ca="1">ROUND(RAND()*5+0.5,0)+F43</f>
        <v>2</v>
      </c>
      <c r="I43">
        <f ca="1" t="shared" si="17"/>
        <v>8</v>
      </c>
      <c r="J43" t="str">
        <f t="shared" si="10"/>
        <v>a</v>
      </c>
      <c r="K43" t="str">
        <f t="shared" si="11"/>
        <v>b</v>
      </c>
      <c r="L43" t="str">
        <f t="shared" si="12"/>
        <v>c</v>
      </c>
      <c r="M43">
        <f ca="1" t="shared" si="8"/>
        <v>1</v>
      </c>
      <c r="N43">
        <f t="shared" si="13"/>
        <v>1</v>
      </c>
    </row>
    <row r="44" spans="1:14" ht="15">
      <c r="A44">
        <v>14</v>
      </c>
      <c r="B44" s="1" t="str">
        <f>$E44&amp;$J44&amp;$L44&amp;" + "&amp;$F44&amp;$J44&amp;$K44&amp;" - "&amp;$G44&amp;$K44&amp;$J44&amp;" - "&amp;$H44&amp;$L44&amp;$J44</f>
        <v>5ac + 3ab - 8ba - 6ca</v>
      </c>
      <c r="C44" s="1" t="str">
        <f>$E44-$H44&amp;$J44&amp;$L44&amp;" - "&amp;$G44-$F44&amp;$J44&amp;$K44</f>
        <v>-1ac - 5ab</v>
      </c>
      <c r="E44">
        <f ca="1">ROUND(RAND()*5+0.5,0)</f>
        <v>5</v>
      </c>
      <c r="F44">
        <f ca="1">ROUND(RAND()*5+0.5,0)</f>
        <v>3</v>
      </c>
      <c r="G44">
        <f ca="1">ROUND(RAND()*5+0.5,0)+E44</f>
        <v>8</v>
      </c>
      <c r="H44">
        <f ca="1">ROUND(RAND()*5+0.5,0)+F44</f>
        <v>6</v>
      </c>
      <c r="I44">
        <f ca="1" t="shared" si="17"/>
        <v>10</v>
      </c>
      <c r="J44" t="str">
        <f t="shared" si="10"/>
        <v>a</v>
      </c>
      <c r="K44" t="str">
        <f t="shared" si="11"/>
        <v>b</v>
      </c>
      <c r="L44" t="str">
        <f t="shared" si="12"/>
        <v>c</v>
      </c>
      <c r="M44">
        <f ca="1" t="shared" si="8"/>
        <v>1</v>
      </c>
      <c r="N44">
        <f t="shared" si="13"/>
        <v>1</v>
      </c>
    </row>
    <row r="45" spans="1:14" ht="15">
      <c r="A45">
        <v>15</v>
      </c>
      <c r="B45" s="1" t="str">
        <f>$E45&amp;$J45&amp;" + "&amp;$F45&amp;$J45&amp;"²"&amp;$K45&amp;" - "&amp;$G45&amp;$J45&amp;" - "&amp;$H45&amp;$K45&amp;$J45&amp;"² - "&amp;$I45&amp;$K45&amp;"²"</f>
        <v>5x + 1x²y - 6x - 4yx² - 8y²</v>
      </c>
      <c r="C45" s="1" t="str">
        <f>"-"&amp;G45-E45&amp;J45&amp;" - "&amp;H45-F45&amp;J45&amp;"²"&amp;K45&amp;" - "&amp;I45&amp;K45&amp;"²"</f>
        <v>-1x - 3x²y - 8y²</v>
      </c>
      <c r="E45">
        <f ca="1" t="shared" si="18"/>
        <v>5</v>
      </c>
      <c r="F45">
        <f ca="1" t="shared" si="18"/>
        <v>1</v>
      </c>
      <c r="G45">
        <f ca="1">ROUND(RAND()*5+0.5,0)+E45</f>
        <v>6</v>
      </c>
      <c r="H45">
        <f ca="1">ROUND(RAND()*5+0.5,0)+F45</f>
        <v>4</v>
      </c>
      <c r="I45">
        <f ca="1" t="shared" si="17"/>
        <v>8</v>
      </c>
      <c r="J45" t="str">
        <f t="shared" si="10"/>
        <v>x</v>
      </c>
      <c r="K45" t="str">
        <f t="shared" si="11"/>
        <v>y</v>
      </c>
      <c r="L45" t="str">
        <f t="shared" si="12"/>
        <v>z</v>
      </c>
      <c r="M45">
        <f ca="1" t="shared" si="8"/>
        <v>2</v>
      </c>
      <c r="N45">
        <f t="shared" si="13"/>
        <v>24</v>
      </c>
    </row>
    <row r="46" spans="1:14" ht="15">
      <c r="A46">
        <v>16</v>
      </c>
      <c r="B46" s="1" t="str">
        <f>$E46&amp;$J46&amp;"² + "&amp;$F46&amp;$J46&amp;"²"&amp;$K46&amp;" - "&amp;$G46&amp;$J46&amp;"² - "&amp;$H46&amp;$K46&amp;$J46&amp;"² - "&amp;$I46&amp;$K46&amp;"²"</f>
        <v>5x² + 4x²y - 9x² - 6yx² - 12y²</v>
      </c>
      <c r="C46" s="1" t="str">
        <f>"-"&amp;G46-E46&amp;J46&amp;"² - "&amp;H46-F46&amp;J46&amp;"²"&amp;K46&amp;" - "&amp;I46&amp;K46&amp;"²"</f>
        <v>-4x² - 2x²y - 12y²</v>
      </c>
      <c r="E46">
        <f ca="1" t="shared" si="18"/>
        <v>5</v>
      </c>
      <c r="F46">
        <f ca="1" t="shared" si="18"/>
        <v>4</v>
      </c>
      <c r="G46">
        <f ca="1">ROUND(RAND()*5+0.5,0)+E46</f>
        <v>9</v>
      </c>
      <c r="H46">
        <f ca="1">ROUND(RAND()*5+0.5,0)+F46</f>
        <v>6</v>
      </c>
      <c r="I46">
        <f ca="1">ROUND(RAND()*5+0.5,0)+G46</f>
        <v>12</v>
      </c>
      <c r="J46" t="str">
        <f t="shared" si="10"/>
        <v>x</v>
      </c>
      <c r="K46" t="str">
        <f t="shared" si="11"/>
        <v>y</v>
      </c>
      <c r="L46" t="str">
        <f t="shared" si="12"/>
        <v>z</v>
      </c>
      <c r="M46">
        <f ca="1" t="shared" si="8"/>
        <v>2</v>
      </c>
      <c r="N46">
        <f t="shared" si="13"/>
        <v>24</v>
      </c>
    </row>
    <row r="47" spans="1:14" ht="15">
      <c r="A47">
        <v>17</v>
      </c>
      <c r="B47" s="1" t="str">
        <f>$E47&amp;$J47&amp;"² + "&amp;$F47&amp;$J47&amp;"²"&amp;$K47&amp;" - "&amp;$G47&amp;$J47&amp;"² - "&amp;$H47&amp;$K47&amp;$J47&amp;"² - "&amp;$I47&amp;$K47&amp;"²"</f>
        <v>4a² + 5a²b - 5a² - 6ba² - 9b²</v>
      </c>
      <c r="C47" s="1" t="str">
        <f>"-"&amp;G47-E47&amp;J47&amp;"² - "&amp;H47-F47&amp;J47&amp;"²"&amp;K47&amp;" - "&amp;I47&amp;K47&amp;"²"</f>
        <v>-1a² - 1a²b - 9b²</v>
      </c>
      <c r="E47">
        <f ca="1" t="shared" si="18"/>
        <v>4</v>
      </c>
      <c r="F47">
        <f ca="1" t="shared" si="18"/>
        <v>5</v>
      </c>
      <c r="G47">
        <f ca="1">ROUND(RAND()*5+0.5,0)+E47</f>
        <v>5</v>
      </c>
      <c r="H47">
        <f ca="1">ROUND(RAND()*5+0.5,0)+F47</f>
        <v>6</v>
      </c>
      <c r="I47">
        <f ca="1">ROUND(RAND()*5+0.5,0)+G47</f>
        <v>9</v>
      </c>
      <c r="J47" t="str">
        <f t="shared" si="10"/>
        <v>a</v>
      </c>
      <c r="K47" t="str">
        <f t="shared" si="11"/>
        <v>b</v>
      </c>
      <c r="L47" t="str">
        <f t="shared" si="12"/>
        <v>c</v>
      </c>
      <c r="M47">
        <f ca="1" t="shared" si="8"/>
        <v>1</v>
      </c>
      <c r="N47">
        <f t="shared" si="13"/>
        <v>1</v>
      </c>
    </row>
    <row r="48" spans="1:14" ht="15">
      <c r="A48">
        <v>18</v>
      </c>
      <c r="B48" s="1" t="str">
        <f>$E48&amp;$J48&amp;"² + "&amp;$F48&amp;$J48&amp;"²"&amp;$K48&amp;" - "&amp;$G48&amp;$J48&amp;"² - "&amp;$H48&amp;$K48&amp;$J48&amp;"² - "&amp;$I48&amp;$K48&amp;"²"</f>
        <v>5x² + 4x²y - 6x² - 5yx² - 10y²</v>
      </c>
      <c r="C48" s="1" t="str">
        <f>"-"&amp;G48-E48&amp;J48&amp;"² - "&amp;H48-F48&amp;J48&amp;"²"&amp;K48&amp;" - "&amp;I48&amp;K48&amp;"²"</f>
        <v>-1x² - 1x²y - 10y²</v>
      </c>
      <c r="E48">
        <f ca="1" t="shared" si="18"/>
        <v>5</v>
      </c>
      <c r="F48">
        <f ca="1" t="shared" si="18"/>
        <v>4</v>
      </c>
      <c r="G48">
        <f ca="1">ROUND(RAND()*5+0.5,0)+E48</f>
        <v>6</v>
      </c>
      <c r="H48">
        <f ca="1">ROUND(RAND()*5+0.5,0)+F48</f>
        <v>5</v>
      </c>
      <c r="I48">
        <f ca="1">ROUND(RAND()*5+0.5,0)+G48</f>
        <v>10</v>
      </c>
      <c r="J48" t="str">
        <f t="shared" si="10"/>
        <v>x</v>
      </c>
      <c r="K48" t="str">
        <f t="shared" si="11"/>
        <v>y</v>
      </c>
      <c r="L48" t="str">
        <f t="shared" si="12"/>
        <v>z</v>
      </c>
      <c r="M48">
        <f ca="1" t="shared" si="8"/>
        <v>2</v>
      </c>
      <c r="N48">
        <f t="shared" si="13"/>
        <v>24</v>
      </c>
    </row>
    <row r="49" spans="1:14" ht="15">
      <c r="A49">
        <v>19</v>
      </c>
      <c r="B49" s="1" t="str">
        <f>$E49&amp;$J49&amp;"²"&amp;$K49&amp;" + "&amp;$F49&amp;$J49&amp;$K49&amp;" - "&amp;$G49&amp;$K49&amp;"²"&amp;$J49&amp;" - "&amp;$H49&amp;$J49&amp;$K49&amp;"²"</f>
        <v>4x²y + 3xy - 9y²x - 8xy²</v>
      </c>
      <c r="C49" s="1" t="str">
        <f>$E49&amp;$J49&amp;"²"&amp;$K49&amp;" + "&amp;$F49&amp;$J49&amp;$K49&amp;" - "&amp;$G49+$H49&amp;$J49&amp;$K49&amp;"²"</f>
        <v>4x²y + 3xy - 17xy²</v>
      </c>
      <c r="E49">
        <f ca="1" t="shared" si="18"/>
        <v>4</v>
      </c>
      <c r="F49">
        <f ca="1" t="shared" si="18"/>
        <v>3</v>
      </c>
      <c r="G49">
        <f ca="1">ROUND(RAND()*5+0.5,0)+E49</f>
        <v>9</v>
      </c>
      <c r="H49">
        <f ca="1">ROUND(RAND()*5+0.5,0)+F49</f>
        <v>8</v>
      </c>
      <c r="I49">
        <f ca="1">ROUND(RAND()*5+0.5,0)+G49</f>
        <v>12</v>
      </c>
      <c r="J49" t="str">
        <f t="shared" si="10"/>
        <v>x</v>
      </c>
      <c r="K49" t="str">
        <f t="shared" si="11"/>
        <v>y</v>
      </c>
      <c r="L49" t="str">
        <f t="shared" si="12"/>
        <v>z</v>
      </c>
      <c r="M49">
        <f ca="1" t="shared" si="8"/>
        <v>2</v>
      </c>
      <c r="N49">
        <f t="shared" si="13"/>
        <v>24</v>
      </c>
    </row>
    <row r="50" spans="1:14" ht="15">
      <c r="A50">
        <v>20</v>
      </c>
      <c r="B50" s="1" t="str">
        <f>" - "&amp;$H50&amp;$J50&amp;$K50&amp;"²"&amp;" + "&amp;$E50&amp;$J50&amp;"²"&amp;$K50&amp;" + "&amp;$F50&amp;$J50&amp;$K50&amp;" - "&amp;$G50&amp;$K50&amp;"²"&amp;$J50</f>
        <v> - 7ab² + 3a²b + 4ab - 4b²a</v>
      </c>
      <c r="C50" s="1" t="str">
        <f>$E50&amp;$J50&amp;"²"&amp;$K50&amp;" + "&amp;$F50&amp;$J50&amp;$K50&amp;" - "&amp;$G50+$H50&amp;$J50&amp;$K50&amp;"²"</f>
        <v>3a²b + 4ab - 11ab²</v>
      </c>
      <c r="E50">
        <f ca="1" t="shared" si="18"/>
        <v>3</v>
      </c>
      <c r="F50">
        <f ca="1" t="shared" si="18"/>
        <v>4</v>
      </c>
      <c r="G50">
        <f ca="1">ROUND(RAND()*5+0.5,0)+E50</f>
        <v>4</v>
      </c>
      <c r="H50">
        <f ca="1">ROUND(RAND()*5+0.5,0)+F50</f>
        <v>7</v>
      </c>
      <c r="I50">
        <f ca="1">ROUND(RAND()*5+0.5,0)+G50</f>
        <v>7</v>
      </c>
      <c r="J50" t="str">
        <f t="shared" si="10"/>
        <v>a</v>
      </c>
      <c r="K50" t="str">
        <f t="shared" si="11"/>
        <v>b</v>
      </c>
      <c r="L50" t="str">
        <f t="shared" si="12"/>
        <v>c</v>
      </c>
      <c r="M50">
        <f ca="1" t="shared" si="8"/>
        <v>1</v>
      </c>
      <c r="N50">
        <f t="shared" si="13"/>
        <v>1</v>
      </c>
    </row>
    <row r="51" spans="1:14" ht="15">
      <c r="A51">
        <v>21</v>
      </c>
      <c r="B51" s="1" t="str">
        <f>$E51&amp;$J51&amp;"²"&amp;$K51&amp;" - "&amp;$F51&amp;$J51&amp;$K51&amp;" - "&amp;$G51&amp;$K51&amp;"²"&amp;$J51&amp;" - "&amp;$H51&amp;$J51&amp;$K51&amp;"²"</f>
        <v>4a²b - 4ab - 7b²a - 6ab²</v>
      </c>
      <c r="C51" s="1" t="str">
        <f>$E51&amp;$J51&amp;"²"&amp;$K51&amp;" - "&amp;$F51&amp;$J51&amp;$K51&amp;" - "&amp;$G51+$H51&amp;$J51&amp;$K51&amp;"²"</f>
        <v>4a²b - 4ab - 13ab²</v>
      </c>
      <c r="E51">
        <f ca="1" t="shared" si="18"/>
        <v>4</v>
      </c>
      <c r="F51">
        <f ca="1" t="shared" si="18"/>
        <v>4</v>
      </c>
      <c r="G51">
        <f ca="1">ROUND(RAND()*5+0.5,0)+E51</f>
        <v>7</v>
      </c>
      <c r="H51">
        <f ca="1">ROUND(RAND()*5+0.5,0)+F51</f>
        <v>6</v>
      </c>
      <c r="I51">
        <f ca="1">ROUND(RAND()*5+0.5,0)+G51</f>
        <v>10</v>
      </c>
      <c r="J51" t="str">
        <f t="shared" si="10"/>
        <v>a</v>
      </c>
      <c r="K51" t="str">
        <f t="shared" si="11"/>
        <v>b</v>
      </c>
      <c r="L51" t="str">
        <f t="shared" si="12"/>
        <v>c</v>
      </c>
      <c r="M51">
        <f ca="1" t="shared" si="8"/>
        <v>1</v>
      </c>
      <c r="N51">
        <f t="shared" si="13"/>
        <v>1</v>
      </c>
    </row>
    <row r="52" spans="1:14" ht="15">
      <c r="A52">
        <v>22</v>
      </c>
      <c r="B52" s="1" t="str">
        <f>-$E52&amp;$J52&amp;"²"&amp;$K52&amp;" + "&amp;$F52&amp;$J52&amp;$K52&amp;" + "&amp;$G52&amp;$K52&amp;"²"&amp;$J52&amp;" - "&amp;$H52&amp;$J52&amp;$K52&amp;"²"</f>
        <v>-2x²y + 4xy + 3y²x - 8xy²</v>
      </c>
      <c r="C52" s="1" t="str">
        <f>-$E52&amp;$J52&amp;"²"&amp;$K52&amp;" + "&amp;$F52&amp;$J52&amp;$K52&amp;" - "&amp;$H52-$G52&amp;$J52&amp;$K52&amp;"²"</f>
        <v>-2x²y + 4xy - 5xy²</v>
      </c>
      <c r="E52">
        <f ca="1" t="shared" si="18"/>
        <v>2</v>
      </c>
      <c r="F52">
        <f ca="1" t="shared" si="18"/>
        <v>4</v>
      </c>
      <c r="G52">
        <f ca="1">ROUND(RAND()*5+0.5,0)+E52</f>
        <v>3</v>
      </c>
      <c r="H52">
        <f ca="1">ROUND(RAND()*5+0.5,0)+F52</f>
        <v>8</v>
      </c>
      <c r="I52">
        <f ca="1">ROUND(RAND()*5+0.5,0)+G52</f>
        <v>8</v>
      </c>
      <c r="J52" t="str">
        <f t="shared" si="10"/>
        <v>x</v>
      </c>
      <c r="K52" t="str">
        <f t="shared" si="11"/>
        <v>y</v>
      </c>
      <c r="L52" t="str">
        <f t="shared" si="12"/>
        <v>z</v>
      </c>
      <c r="M52">
        <f ca="1" t="shared" si="8"/>
        <v>2</v>
      </c>
      <c r="N52">
        <f t="shared" si="13"/>
        <v>24</v>
      </c>
    </row>
    <row r="53" spans="1:14" ht="15">
      <c r="A53">
        <v>23</v>
      </c>
      <c r="B53" s="1" t="str">
        <f>-$E53&amp;$J53&amp;"²"&amp;$K53&amp;" - "&amp;$F53&amp;$J53&amp;$K53&amp;" - "&amp;$G53&amp;$K53&amp;"²"&amp;$J53&amp;" + "&amp;$H53&amp;$J53&amp;$K53&amp;"²"</f>
        <v>-5a²b - 2ab - 9b²a + 3ab²</v>
      </c>
      <c r="C53" s="1" t="str">
        <f>-$E53&amp;$J53&amp;"²"&amp;$K53&amp;" - "&amp;$F53&amp;$J53&amp;$K53&amp;" + "&amp;$H53-$G53&amp;$J53&amp;$K53&amp;"²"</f>
        <v>-5a²b - 2ab + -6ab²</v>
      </c>
      <c r="E53">
        <f ca="1" t="shared" si="18"/>
        <v>5</v>
      </c>
      <c r="F53">
        <f ca="1" t="shared" si="18"/>
        <v>2</v>
      </c>
      <c r="G53">
        <f ca="1">ROUND(RAND()*5+0.5,0)+E53</f>
        <v>9</v>
      </c>
      <c r="H53">
        <f ca="1">ROUND(RAND()*5+0.5,0)+F53</f>
        <v>3</v>
      </c>
      <c r="I53">
        <f ca="1">ROUND(RAND()*5+0.5,0)+G53</f>
        <v>10</v>
      </c>
      <c r="J53" t="str">
        <f t="shared" si="10"/>
        <v>a</v>
      </c>
      <c r="K53" t="str">
        <f t="shared" si="11"/>
        <v>b</v>
      </c>
      <c r="L53" t="str">
        <f t="shared" si="12"/>
        <v>c</v>
      </c>
      <c r="M53">
        <f ca="1" t="shared" si="8"/>
        <v>1</v>
      </c>
      <c r="N53">
        <f t="shared" si="13"/>
        <v>1</v>
      </c>
    </row>
    <row r="54" ht="15">
      <c r="M54" s="2"/>
    </row>
    <row r="55" spans="1:13" ht="15">
      <c r="A55">
        <f ca="1">ROUND(RAND()*MAX(A31:A54)+0.5,0)</f>
        <v>21</v>
      </c>
      <c r="B55" s="1" t="str">
        <f>VLOOKUP(A55,$A$30:$C$51,2)</f>
        <v>4a²b - 4ab - 7b²a - 6ab²</v>
      </c>
      <c r="C55" s="1" t="str">
        <f>VLOOKUP(A55,$A$30:$C$51,3)</f>
        <v>4a²b - 4ab - 13ab²</v>
      </c>
      <c r="M55" s="2"/>
    </row>
    <row r="56" spans="1:13" ht="15">
      <c r="A56">
        <f>MOD(A55+7,17)</f>
        <v>11</v>
      </c>
      <c r="B56" s="1" t="str">
        <f>VLOOKUP(A56,$A$30:$C$51,2)</f>
        <v>-4a + 5ab - 8a - 6ba - 13b</v>
      </c>
      <c r="C56" s="1" t="str">
        <f>VLOOKUP(A56,$A$30:$C$51,3)</f>
        <v>-12a - 1ab - 13b</v>
      </c>
      <c r="M56" s="2"/>
    </row>
    <row r="57" spans="1:13" ht="15">
      <c r="A57">
        <f>MOD(A56+7,17)</f>
        <v>1</v>
      </c>
      <c r="B57" s="1" t="str">
        <f>VLOOKUP(A57,$A$30:$C$51,2)</f>
        <v>4x² + 3x²y - 8x² - 6yx² - 12y²</v>
      </c>
      <c r="C57" s="1" t="str">
        <f>VLOOKUP(A57,$A$30:$C$51,3)</f>
        <v>-4x² - 3x²y - 12y²</v>
      </c>
      <c r="M57" s="2"/>
    </row>
    <row r="58" spans="1:13" ht="15">
      <c r="A58">
        <f>MOD(A57+7,17)</f>
        <v>8</v>
      </c>
      <c r="B58" s="1" t="str">
        <f>VLOOKUP(A58,$A$30:$C$51,2)</f>
        <v>2x² - 1xy - 7x - 4yx - 8y²</v>
      </c>
      <c r="C58" s="1" t="str">
        <f>VLOOKUP(A58,$A$30:$C$51,3)</f>
        <v>2x² - 7x - 5xy - 8y²</v>
      </c>
      <c r="M58" s="2"/>
    </row>
    <row r="59" spans="1:13" ht="15">
      <c r="A59">
        <f>MOD(A58+7,17)</f>
        <v>15</v>
      </c>
      <c r="B59" s="1" t="str">
        <f>VLOOKUP(A59,$A$30:$C$51,2)</f>
        <v>5x + 1x²y - 6x - 4yx² - 8y²</v>
      </c>
      <c r="C59" s="1" t="str">
        <f>VLOOKUP(A59,$A$30:$C$51,3)</f>
        <v>-1x - 3x²y - 8y²</v>
      </c>
      <c r="M59" s="2"/>
    </row>
    <row r="60" spans="1:13" ht="15">
      <c r="A60">
        <f>MOD(A59+7,17)</f>
        <v>5</v>
      </c>
      <c r="B60" s="1" t="str">
        <f>VLOOKUP(A60,$A$30:$C$51,2)</f>
        <v>1x + 2x²y - 5x - 4yx² - 10y</v>
      </c>
      <c r="C60" s="1" t="str">
        <f>VLOOKUP(A60,$A$30:$C$51,3)</f>
        <v>-4x - 2x²y - 10y</v>
      </c>
      <c r="M60" s="2"/>
    </row>
    <row r="61" spans="2:13" ht="15">
      <c r="B61" s="1"/>
      <c r="C61" s="1"/>
      <c r="M61" s="2"/>
    </row>
    <row r="62" ht="15">
      <c r="B62" s="2"/>
    </row>
    <row r="63" spans="1:9" ht="12.75">
      <c r="A63">
        <v>3</v>
      </c>
      <c r="B63" t="s">
        <v>0</v>
      </c>
      <c r="C63" t="s">
        <v>1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</row>
    <row r="64" spans="1:14" ht="15">
      <c r="A64">
        <v>0</v>
      </c>
      <c r="B64" s="1" t="str">
        <f>"("&amp;E64&amp;J64&amp;" + "&amp;F64&amp;K64&amp;") - ("&amp;G64&amp;J64&amp;" + "&amp;H64&amp;K64&amp;")"</f>
        <v>(1x + 5y) - (2x + 7y)</v>
      </c>
      <c r="C64" s="1" t="str">
        <f>E64-G64&amp;J64&amp;" - "&amp;H64-F64&amp;K64</f>
        <v>-1x - 2y</v>
      </c>
      <c r="E64">
        <f ca="1">ROUND(RAND()*5+0.5,0)</f>
        <v>1</v>
      </c>
      <c r="F64">
        <f ca="1">ROUND(RAND()*5+0.5,0)</f>
        <v>5</v>
      </c>
      <c r="G64">
        <f aca="true" ca="1" t="shared" si="19" ref="G64:H67">ROUND(RAND()*5+0.5,0)+E64</f>
        <v>2</v>
      </c>
      <c r="H64">
        <f ca="1" t="shared" si="19"/>
        <v>7</v>
      </c>
      <c r="I64">
        <f ca="1">ROUND(RAND()*5+0.5,0)</f>
        <v>2</v>
      </c>
      <c r="J64" t="str">
        <f aca="true" t="shared" si="20" ref="J64:J80">CHAR($N64+96)</f>
        <v>x</v>
      </c>
      <c r="K64" t="str">
        <f aca="true" t="shared" si="21" ref="K64:K80">CHAR($N64+97)</f>
        <v>y</v>
      </c>
      <c r="L64" t="str">
        <f aca="true" t="shared" si="22" ref="L64:L80">CHAR($N64+98)</f>
        <v>z</v>
      </c>
      <c r="M64">
        <f aca="true" ca="1" t="shared" si="23" ref="M64:M80">ROUND(RAND()*2+0.5,0)</f>
        <v>2</v>
      </c>
      <c r="N64">
        <f aca="true" t="shared" si="24" ref="N64:N80">IF(M64=1,1,24)</f>
        <v>24</v>
      </c>
    </row>
    <row r="65" spans="1:14" ht="15">
      <c r="A65">
        <f>A64+1</f>
        <v>1</v>
      </c>
      <c r="B65" s="1" t="str">
        <f>"-("&amp;E65&amp;J65&amp;" - "&amp;F65&amp;K65&amp;") - ("&amp;G65&amp;J65&amp;" + "&amp;H65&amp;K65&amp;")"</f>
        <v>-(2a - 3b) - (5a + 4b)</v>
      </c>
      <c r="C65" s="1" t="str">
        <f>-E65-G65&amp;J65&amp;" - "&amp;H65-F65&amp;K65</f>
        <v>-7a - 1b</v>
      </c>
      <c r="E65">
        <f aca="true" ca="1" t="shared" si="25" ref="E65:F67">ROUND(RAND()*5+0.5,0)</f>
        <v>2</v>
      </c>
      <c r="F65">
        <f ca="1" t="shared" si="25"/>
        <v>3</v>
      </c>
      <c r="G65">
        <f ca="1" t="shared" si="19"/>
        <v>5</v>
      </c>
      <c r="H65">
        <f ca="1" t="shared" si="19"/>
        <v>4</v>
      </c>
      <c r="I65">
        <f ca="1">ROUND(RAND()*5+0.5,0)+E65</f>
        <v>4</v>
      </c>
      <c r="J65" t="str">
        <f t="shared" si="20"/>
        <v>a</v>
      </c>
      <c r="K65" t="str">
        <f t="shared" si="21"/>
        <v>b</v>
      </c>
      <c r="L65" t="str">
        <f t="shared" si="22"/>
        <v>c</v>
      </c>
      <c r="M65">
        <f ca="1" t="shared" si="23"/>
        <v>1</v>
      </c>
      <c r="N65">
        <f t="shared" si="24"/>
        <v>1</v>
      </c>
    </row>
    <row r="66" spans="1:14" ht="15">
      <c r="A66">
        <f>A65+1</f>
        <v>2</v>
      </c>
      <c r="B66" s="1" t="str">
        <f>"("&amp;E66&amp;J66&amp;" + "&amp;F66&amp;K66&amp;") - ("&amp;G66&amp;J66&amp;" - "&amp;H66&amp;K66&amp;")"</f>
        <v>(1x + 1y) - (4x - 5y)</v>
      </c>
      <c r="C66" s="1" t="str">
        <f>E66-G66&amp;J66&amp;" + "&amp;H66+F66&amp;K66</f>
        <v>-3x + 6y</v>
      </c>
      <c r="E66">
        <f ca="1">ROUND(RAND()*5+0.5,0)</f>
        <v>1</v>
      </c>
      <c r="F66">
        <f ca="1">ROUND(RAND()*5+0.5,0)</f>
        <v>1</v>
      </c>
      <c r="G66">
        <f ca="1" t="shared" si="19"/>
        <v>4</v>
      </c>
      <c r="H66">
        <f ca="1" t="shared" si="19"/>
        <v>5</v>
      </c>
      <c r="I66">
        <f ca="1">ROUND(RAND()*5+0.5,0)</f>
        <v>5</v>
      </c>
      <c r="J66" t="str">
        <f t="shared" si="20"/>
        <v>x</v>
      </c>
      <c r="K66" t="str">
        <f t="shared" si="21"/>
        <v>y</v>
      </c>
      <c r="L66" t="str">
        <f t="shared" si="22"/>
        <v>z</v>
      </c>
      <c r="M66">
        <f ca="1" t="shared" si="23"/>
        <v>2</v>
      </c>
      <c r="N66">
        <f t="shared" si="24"/>
        <v>24</v>
      </c>
    </row>
    <row r="67" spans="1:14" ht="15">
      <c r="A67">
        <f>A66+1</f>
        <v>3</v>
      </c>
      <c r="B67" s="1" t="str">
        <f>"(-"&amp;E67&amp;J67&amp;" + "&amp;F67&amp;K67&amp;") - ("&amp;G67&amp;K67&amp;" + "&amp;H67&amp;J67&amp;")"</f>
        <v>(-4x + 4y) - (9y + 8x)</v>
      </c>
      <c r="C67" s="1" t="str">
        <f>-E67-H67&amp;J67&amp;" - "&amp;G67-F67&amp;K67</f>
        <v>-12x - 5y</v>
      </c>
      <c r="E67">
        <f ca="1" t="shared" si="25"/>
        <v>4</v>
      </c>
      <c r="F67">
        <f ca="1" t="shared" si="25"/>
        <v>4</v>
      </c>
      <c r="G67">
        <f ca="1" t="shared" si="19"/>
        <v>9</v>
      </c>
      <c r="H67">
        <f ca="1" t="shared" si="19"/>
        <v>8</v>
      </c>
      <c r="I67">
        <f ca="1">ROUND(RAND()*5+0.5,0)+E67</f>
        <v>5</v>
      </c>
      <c r="J67" t="str">
        <f t="shared" si="20"/>
        <v>x</v>
      </c>
      <c r="K67" t="str">
        <f t="shared" si="21"/>
        <v>y</v>
      </c>
      <c r="L67" t="str">
        <f t="shared" si="22"/>
        <v>z</v>
      </c>
      <c r="M67">
        <f ca="1" t="shared" si="23"/>
        <v>2</v>
      </c>
      <c r="N67">
        <f t="shared" si="24"/>
        <v>24</v>
      </c>
    </row>
    <row r="68" spans="1:14" ht="15">
      <c r="A68">
        <f>A67+1</f>
        <v>4</v>
      </c>
      <c r="B68" s="1" t="str">
        <f>"-("&amp;E68&amp;J68&amp;" + "&amp;F68&amp;K68&amp;") - ("&amp;G68&amp;K68&amp;" - "&amp;H68&amp;J68&amp;")"</f>
        <v>-(3a + 1b) - (4b - 5a)</v>
      </c>
      <c r="C68" s="1" t="str">
        <f>H68-E68&amp;J68&amp;" - "&amp;G68+F68&amp;K68</f>
        <v>2a - 5b</v>
      </c>
      <c r="E68">
        <f ca="1">ROUND(RAND()*5+0.5,0)</f>
        <v>3</v>
      </c>
      <c r="F68">
        <f ca="1">ROUND(RAND()*5+0.5,0)</f>
        <v>1</v>
      </c>
      <c r="G68">
        <f ca="1">ROUND(RAND()*5+0.5,0)+F68</f>
        <v>4</v>
      </c>
      <c r="H68">
        <f ca="1">ROUND(RAND()*5+0.5,0)+F68</f>
        <v>5</v>
      </c>
      <c r="I68">
        <f ca="1">ROUND(RAND()*5+0.5,0)</f>
        <v>5</v>
      </c>
      <c r="J68" t="str">
        <f t="shared" si="20"/>
        <v>a</v>
      </c>
      <c r="K68" t="str">
        <f t="shared" si="21"/>
        <v>b</v>
      </c>
      <c r="L68" t="str">
        <f t="shared" si="22"/>
        <v>c</v>
      </c>
      <c r="M68">
        <f ca="1" t="shared" si="23"/>
        <v>1</v>
      </c>
      <c r="N68">
        <f t="shared" si="24"/>
        <v>1</v>
      </c>
    </row>
    <row r="69" spans="1:14" ht="15">
      <c r="A69">
        <f>A68+1</f>
        <v>5</v>
      </c>
      <c r="B69" s="1" t="str">
        <f>"("&amp;E69&amp;J69&amp;"² + "&amp;F69&amp;J69&amp;") - ("&amp;G69&amp;J69&amp;" + "&amp;H69&amp;J69&amp;"²)"</f>
        <v>(1a² + 4a) - (4a + 6a²)</v>
      </c>
      <c r="C69" s="1" t="str">
        <f>E69-H69&amp;J69&amp;"² - "&amp;G69-F69&amp;J69</f>
        <v>-5a² - 0a</v>
      </c>
      <c r="E69">
        <f ca="1">ROUND(RAND()*5+0.5,0)</f>
        <v>1</v>
      </c>
      <c r="F69">
        <f ca="1">ROUND(RAND()*5+0.5,0)</f>
        <v>4</v>
      </c>
      <c r="G69">
        <f ca="1">ROUND(RAND()*5+0.5,0)+E69</f>
        <v>4</v>
      </c>
      <c r="H69">
        <f ca="1">ROUND(RAND()*5+0.5,0)+F69</f>
        <v>6</v>
      </c>
      <c r="I69">
        <f ca="1">ROUND(RAND()*5+0.5,0)</f>
        <v>5</v>
      </c>
      <c r="J69" t="str">
        <f t="shared" si="20"/>
        <v>a</v>
      </c>
      <c r="K69" t="str">
        <f t="shared" si="21"/>
        <v>b</v>
      </c>
      <c r="L69" t="str">
        <f t="shared" si="22"/>
        <v>c</v>
      </c>
      <c r="M69">
        <f ca="1" t="shared" si="23"/>
        <v>1</v>
      </c>
      <c r="N69">
        <f t="shared" si="24"/>
        <v>1</v>
      </c>
    </row>
    <row r="70" spans="1:14" ht="15">
      <c r="A70">
        <f>A69+1</f>
        <v>6</v>
      </c>
      <c r="B70" s="1" t="str">
        <f>"("&amp;E70&amp;J70&amp;"² - "&amp;F70&amp;J70&amp;") + ("&amp;G70&amp;J70&amp;" + "&amp;H70&amp;J70&amp;"²)"</f>
        <v>(2a² - 4a) + (6a + 9a²)</v>
      </c>
      <c r="C70" s="1" t="str">
        <f>E70+H70&amp;J70&amp;"² + "&amp;G70-F70&amp;J70</f>
        <v>11a² + 2a</v>
      </c>
      <c r="E70">
        <f aca="true" ca="1" t="shared" si="26" ref="E70:F72">ROUND(RAND()*5+0.5,0)</f>
        <v>2</v>
      </c>
      <c r="F70">
        <f ca="1" t="shared" si="26"/>
        <v>4</v>
      </c>
      <c r="G70">
        <f ca="1">ROUND(RAND()*5+0.5,0)+E70</f>
        <v>6</v>
      </c>
      <c r="H70">
        <f ca="1">ROUND(RAND()*5+0.5,0)+F70</f>
        <v>9</v>
      </c>
      <c r="I70">
        <f ca="1">ROUND(RAND()*5+0.5,0)+E70</f>
        <v>3</v>
      </c>
      <c r="J70" t="str">
        <f t="shared" si="20"/>
        <v>a</v>
      </c>
      <c r="K70" t="str">
        <f t="shared" si="21"/>
        <v>b</v>
      </c>
      <c r="L70" t="str">
        <f t="shared" si="22"/>
        <v>c</v>
      </c>
      <c r="M70">
        <f ca="1" t="shared" si="23"/>
        <v>1</v>
      </c>
      <c r="N70">
        <f t="shared" si="24"/>
        <v>1</v>
      </c>
    </row>
    <row r="71" spans="1:14" ht="15">
      <c r="A71">
        <f>A70+1</f>
        <v>7</v>
      </c>
      <c r="B71" s="1" t="str">
        <f>"("&amp;E71&amp;J71&amp;"² - "&amp;F71&amp;J71&amp;") - ("&amp;G71&amp;J71&amp;" + "&amp;H71&amp;J71&amp;"²)"</f>
        <v>(2a² - 4a) - (3a + 7a²)</v>
      </c>
      <c r="C71" s="1" t="str">
        <f>E71-H71&amp;J71&amp;"² - "&amp;G71+F71&amp;J71</f>
        <v>-5a² - 7a</v>
      </c>
      <c r="E71">
        <f ca="1">ROUND(RAND()*5+0.5,0)</f>
        <v>2</v>
      </c>
      <c r="F71">
        <f ca="1">ROUND(RAND()*5+0.5,0)</f>
        <v>4</v>
      </c>
      <c r="G71">
        <f ca="1">ROUND(RAND()*5+0.5,0)+E71</f>
        <v>3</v>
      </c>
      <c r="H71">
        <f ca="1">ROUND(RAND()*5+0.5,0)+F71</f>
        <v>7</v>
      </c>
      <c r="I71">
        <f ca="1">ROUND(RAND()*5+0.5,0)</f>
        <v>1</v>
      </c>
      <c r="J71" t="str">
        <f t="shared" si="20"/>
        <v>a</v>
      </c>
      <c r="K71" t="str">
        <f t="shared" si="21"/>
        <v>b</v>
      </c>
      <c r="L71" t="str">
        <f t="shared" si="22"/>
        <v>c</v>
      </c>
      <c r="M71">
        <f ca="1" t="shared" si="23"/>
        <v>1</v>
      </c>
      <c r="N71">
        <f t="shared" si="24"/>
        <v>1</v>
      </c>
    </row>
    <row r="72" spans="1:14" ht="15">
      <c r="A72">
        <f>A71+1</f>
        <v>8</v>
      </c>
      <c r="B72" s="1" t="str">
        <f>"("&amp;E72&amp;J72&amp;"² + "&amp;F72&amp;J72&amp;") - ("&amp;G72&amp;J72&amp;" - "&amp;H72&amp;J72&amp;"²)"</f>
        <v>(3a² + 2a) - (4a - 6a²)</v>
      </c>
      <c r="C72" s="1" t="str">
        <f>E72+H72&amp;J72&amp;"² - "&amp;G72-F72&amp;J72</f>
        <v>9a² - 2a</v>
      </c>
      <c r="E72">
        <f ca="1" t="shared" si="26"/>
        <v>3</v>
      </c>
      <c r="F72">
        <f ca="1" t="shared" si="26"/>
        <v>2</v>
      </c>
      <c r="G72">
        <f ca="1">ROUND(RAND()*5+0.5,0)+E72</f>
        <v>4</v>
      </c>
      <c r="H72">
        <f ca="1">ROUND(RAND()*5+0.5,0)+F72</f>
        <v>6</v>
      </c>
      <c r="I72">
        <f ca="1">ROUND(RAND()*5+0.5,0)+E72</f>
        <v>7</v>
      </c>
      <c r="J72" t="str">
        <f t="shared" si="20"/>
        <v>a</v>
      </c>
      <c r="K72" t="str">
        <f t="shared" si="21"/>
        <v>b</v>
      </c>
      <c r="L72" t="str">
        <f t="shared" si="22"/>
        <v>c</v>
      </c>
      <c r="M72">
        <f ca="1" t="shared" si="23"/>
        <v>1</v>
      </c>
      <c r="N72">
        <f t="shared" si="24"/>
        <v>1</v>
      </c>
    </row>
    <row r="73" spans="1:14" ht="15">
      <c r="A73">
        <f>A72+1</f>
        <v>9</v>
      </c>
      <c r="B73" s="1" t="str">
        <f>"("&amp;E73&amp;J73&amp;"² - "&amp;F73&amp;J73&amp;") - ("&amp;G73&amp;J73&amp;" - "&amp;H73&amp;J73&amp;"²)"</f>
        <v>(3a² - 4a) - (6a - 6a²)</v>
      </c>
      <c r="C73" s="1" t="str">
        <f>E73+H73&amp;J73&amp;"² - "&amp;G73+F73&amp;J73</f>
        <v>9a² - 10a</v>
      </c>
      <c r="E73">
        <f ca="1">ROUND(RAND()*5+0.5,0)</f>
        <v>3</v>
      </c>
      <c r="F73">
        <f ca="1">ROUND(RAND()*5+0.5,0)</f>
        <v>4</v>
      </c>
      <c r="G73">
        <f ca="1">ROUND(RAND()*5+0.5,0)+F73</f>
        <v>6</v>
      </c>
      <c r="H73">
        <f ca="1">ROUND(RAND()*5+0.5,0)+F73</f>
        <v>6</v>
      </c>
      <c r="I73">
        <f ca="1">ROUND(RAND()*5+0.5,0)</f>
        <v>3</v>
      </c>
      <c r="J73" t="str">
        <f t="shared" si="20"/>
        <v>a</v>
      </c>
      <c r="K73" t="str">
        <f t="shared" si="21"/>
        <v>b</v>
      </c>
      <c r="L73" t="str">
        <f t="shared" si="22"/>
        <v>c</v>
      </c>
      <c r="M73">
        <f ca="1" t="shared" si="23"/>
        <v>1</v>
      </c>
      <c r="N73">
        <f t="shared" si="24"/>
        <v>1</v>
      </c>
    </row>
    <row r="74" spans="1:14" ht="15">
      <c r="A74">
        <f>A73+1</f>
        <v>10</v>
      </c>
      <c r="B74" s="1" t="str">
        <f>"-("&amp;E74&amp;J74&amp;" + "&amp;F74&amp;K74&amp;") - ("&amp;G74&amp;K74&amp;" - "&amp;H74&amp;J74&amp;")"</f>
        <v>-(5x + 5y) - (6y - 9x)</v>
      </c>
      <c r="C74" s="1" t="str">
        <f>H74-E74&amp;J74&amp;" - "&amp;G74+F74&amp;K74</f>
        <v>4x - 11y</v>
      </c>
      <c r="E74">
        <f ca="1">ROUND(RAND()*5+0.5,0)</f>
        <v>5</v>
      </c>
      <c r="F74">
        <f ca="1">ROUND(RAND()*5+0.5,0)</f>
        <v>5</v>
      </c>
      <c r="G74">
        <f ca="1">ROUND(RAND()*5+0.5,0)+F74</f>
        <v>6</v>
      </c>
      <c r="H74">
        <f ca="1">ROUND(RAND()*5+0.5,0)+F74</f>
        <v>9</v>
      </c>
      <c r="I74">
        <f ca="1">ROUND(RAND()*5+0.5,0)</f>
        <v>2</v>
      </c>
      <c r="J74" t="str">
        <f t="shared" si="20"/>
        <v>x</v>
      </c>
      <c r="K74" t="str">
        <f t="shared" si="21"/>
        <v>y</v>
      </c>
      <c r="L74" t="str">
        <f t="shared" si="22"/>
        <v>z</v>
      </c>
      <c r="M74">
        <f ca="1" t="shared" si="23"/>
        <v>2</v>
      </c>
      <c r="N74">
        <f t="shared" si="24"/>
        <v>24</v>
      </c>
    </row>
    <row r="75" spans="1:14" ht="15">
      <c r="A75">
        <f>A74+1</f>
        <v>11</v>
      </c>
      <c r="B75" s="1" t="str">
        <f>"("&amp;E75&amp;J75&amp;"² + "&amp;F75&amp;J75&amp;") - ("&amp;G75&amp;J75&amp;" + "&amp;H75&amp;J75&amp;"²)"</f>
        <v>(3x² + 4x) - (6x + 8x²)</v>
      </c>
      <c r="C75" s="1" t="str">
        <f>E75-H75&amp;J75&amp;"² - "&amp;G75-F75&amp;J75</f>
        <v>-5x² - 2x</v>
      </c>
      <c r="E75">
        <f ca="1">ROUND(RAND()*5+0.5,0)</f>
        <v>3</v>
      </c>
      <c r="F75">
        <f ca="1">ROUND(RAND()*5+0.5,0)</f>
        <v>4</v>
      </c>
      <c r="G75">
        <f ca="1">ROUND(RAND()*5+0.5,0)+E75</f>
        <v>6</v>
      </c>
      <c r="H75">
        <f ca="1">ROUND(RAND()*5+0.5,0)+F75</f>
        <v>8</v>
      </c>
      <c r="I75">
        <f ca="1">ROUND(RAND()*5+0.5,0)</f>
        <v>1</v>
      </c>
      <c r="J75" t="str">
        <f t="shared" si="20"/>
        <v>x</v>
      </c>
      <c r="K75" t="str">
        <f t="shared" si="21"/>
        <v>y</v>
      </c>
      <c r="L75" t="str">
        <f t="shared" si="22"/>
        <v>z</v>
      </c>
      <c r="M75">
        <f ca="1" t="shared" si="23"/>
        <v>2</v>
      </c>
      <c r="N75">
        <f t="shared" si="24"/>
        <v>24</v>
      </c>
    </row>
    <row r="76" spans="1:14" ht="15">
      <c r="A76">
        <f>A75+1</f>
        <v>12</v>
      </c>
      <c r="B76" s="1" t="str">
        <f>"("&amp;E76&amp;J76&amp;"² + "&amp;F76&amp;J76&amp;") - ("&amp;G76&amp;J76&amp;" + "&amp;H76&amp;J76&amp;"²)"</f>
        <v>(2x² + 1x) - (3x + 2x²)</v>
      </c>
      <c r="C76" s="1" t="str">
        <f>E76-H76&amp;J76&amp;"² - "&amp;G76-F76&amp;J76</f>
        <v>0x² - 2x</v>
      </c>
      <c r="E76">
        <f aca="true" ca="1" t="shared" si="27" ref="E76:F78">ROUND(RAND()*5+0.5,0)</f>
        <v>2</v>
      </c>
      <c r="F76">
        <f ca="1" t="shared" si="27"/>
        <v>1</v>
      </c>
      <c r="G76">
        <f ca="1">ROUND(RAND()*5+0.5,0)+E76</f>
        <v>3</v>
      </c>
      <c r="H76">
        <f ca="1">ROUND(RAND()*5+0.5,0)+F76</f>
        <v>2</v>
      </c>
      <c r="I76">
        <f ca="1">ROUND(RAND()*5+0.5,0)+E76</f>
        <v>6</v>
      </c>
      <c r="J76" t="str">
        <f t="shared" si="20"/>
        <v>x</v>
      </c>
      <c r="K76" t="str">
        <f t="shared" si="21"/>
        <v>y</v>
      </c>
      <c r="L76" t="str">
        <f t="shared" si="22"/>
        <v>z</v>
      </c>
      <c r="M76">
        <f ca="1" t="shared" si="23"/>
        <v>2</v>
      </c>
      <c r="N76">
        <f t="shared" si="24"/>
        <v>24</v>
      </c>
    </row>
    <row r="77" spans="1:14" ht="15">
      <c r="A77">
        <f>A76+1</f>
        <v>13</v>
      </c>
      <c r="B77" s="1" t="str">
        <f>"("&amp;E77&amp;J77&amp;"² - "&amp;F77&amp;J77&amp;") + ("&amp;G77&amp;J77&amp;" + "&amp;H77&amp;J77&amp;"²)"</f>
        <v>(1x² - 2x) + (5x + 4x²)</v>
      </c>
      <c r="C77" s="1" t="str">
        <f>E77+H77&amp;J77&amp;"² + "&amp;G77-F77&amp;J77</f>
        <v>5x² + 3x</v>
      </c>
      <c r="E77">
        <f ca="1">ROUND(RAND()*5+0.5,0)</f>
        <v>1</v>
      </c>
      <c r="F77">
        <f ca="1">ROUND(RAND()*5+0.5,0)</f>
        <v>2</v>
      </c>
      <c r="G77">
        <f ca="1">ROUND(RAND()*5+0.5,0)+E77</f>
        <v>5</v>
      </c>
      <c r="H77">
        <f ca="1">ROUND(RAND()*5+0.5,0)+F77</f>
        <v>4</v>
      </c>
      <c r="I77">
        <f ca="1">ROUND(RAND()*5+0.5,0)</f>
        <v>3</v>
      </c>
      <c r="J77" t="str">
        <f t="shared" si="20"/>
        <v>x</v>
      </c>
      <c r="K77" t="str">
        <f t="shared" si="21"/>
        <v>y</v>
      </c>
      <c r="L77" t="str">
        <f t="shared" si="22"/>
        <v>z</v>
      </c>
      <c r="M77">
        <f ca="1" t="shared" si="23"/>
        <v>2</v>
      </c>
      <c r="N77">
        <f t="shared" si="24"/>
        <v>24</v>
      </c>
    </row>
    <row r="78" spans="1:14" ht="15">
      <c r="A78">
        <f>A77+1</f>
        <v>14</v>
      </c>
      <c r="B78" s="1" t="str">
        <f>"("&amp;E78&amp;J78&amp;"² - "&amp;F78&amp;J78&amp;") - ("&amp;G78&amp;J78&amp;" + "&amp;H78&amp;J78&amp;"²)"</f>
        <v>(5x² - 2x) - (8x + 7x²)</v>
      </c>
      <c r="C78" s="1" t="str">
        <f>E78-H78&amp;J78&amp;"² - "&amp;G78+F78&amp;J78</f>
        <v>-2x² - 10x</v>
      </c>
      <c r="E78">
        <f ca="1" t="shared" si="27"/>
        <v>5</v>
      </c>
      <c r="F78">
        <f ca="1" t="shared" si="27"/>
        <v>2</v>
      </c>
      <c r="G78">
        <f ca="1">ROUND(RAND()*5+0.5,0)+E78</f>
        <v>8</v>
      </c>
      <c r="H78">
        <f ca="1">ROUND(RAND()*5+0.5,0)+F78</f>
        <v>7</v>
      </c>
      <c r="I78">
        <f ca="1">ROUND(RAND()*5+0.5,0)+E78</f>
        <v>8</v>
      </c>
      <c r="J78" t="str">
        <f t="shared" si="20"/>
        <v>x</v>
      </c>
      <c r="K78" t="str">
        <f t="shared" si="21"/>
        <v>y</v>
      </c>
      <c r="L78" t="str">
        <f t="shared" si="22"/>
        <v>z</v>
      </c>
      <c r="M78">
        <f ca="1" t="shared" si="23"/>
        <v>2</v>
      </c>
      <c r="N78">
        <f t="shared" si="24"/>
        <v>24</v>
      </c>
    </row>
    <row r="79" spans="1:14" ht="15">
      <c r="A79">
        <f>A78+1</f>
        <v>15</v>
      </c>
      <c r="B79" s="1" t="str">
        <f>"("&amp;E79&amp;J79&amp;"² + "&amp;F79&amp;J79&amp;") - ("&amp;G79&amp;J79&amp;" - "&amp;H79&amp;J79&amp;"²)"</f>
        <v>(3a² + 3a) - (5a - 7a²)</v>
      </c>
      <c r="C79" s="1" t="str">
        <f>E79+H79&amp;J79&amp;"² - "&amp;G79-F79&amp;J79</f>
        <v>10a² - 2a</v>
      </c>
      <c r="E79">
        <f ca="1">ROUND(RAND()*5+0.5,0)</f>
        <v>3</v>
      </c>
      <c r="F79">
        <f ca="1">ROUND(RAND()*5+0.5,0)</f>
        <v>3</v>
      </c>
      <c r="G79">
        <f ca="1">ROUND(RAND()*5+0.5,0)+F79</f>
        <v>5</v>
      </c>
      <c r="H79">
        <f ca="1">ROUND(RAND()*5+0.5,0)+F79</f>
        <v>7</v>
      </c>
      <c r="I79">
        <f ca="1">ROUND(RAND()*5+0.5,0)</f>
        <v>2</v>
      </c>
      <c r="J79" t="str">
        <f t="shared" si="20"/>
        <v>a</v>
      </c>
      <c r="K79" t="str">
        <f t="shared" si="21"/>
        <v>b</v>
      </c>
      <c r="L79" t="str">
        <f t="shared" si="22"/>
        <v>c</v>
      </c>
      <c r="M79">
        <f ca="1" t="shared" si="23"/>
        <v>1</v>
      </c>
      <c r="N79">
        <f t="shared" si="24"/>
        <v>1</v>
      </c>
    </row>
    <row r="80" spans="1:14" ht="15">
      <c r="A80">
        <f>A79+1</f>
        <v>16</v>
      </c>
      <c r="B80" s="1" t="str">
        <f>"("&amp;E80&amp;J80&amp;"² - "&amp;F80&amp;J80&amp;") - ("&amp;G80&amp;J80&amp;" - "&amp;H80&amp;J80&amp;"²)"</f>
        <v>(5x² - 4x) - (8x - 8x²)</v>
      </c>
      <c r="C80" s="1" t="str">
        <f>E80+H80&amp;J80&amp;"² - "&amp;G80+F80&amp;J80</f>
        <v>13x² - 12x</v>
      </c>
      <c r="E80">
        <f ca="1">ROUND(RAND()*5+0.5,0)</f>
        <v>5</v>
      </c>
      <c r="F80">
        <f ca="1">ROUND(RAND()*5+0.5,0)</f>
        <v>4</v>
      </c>
      <c r="G80">
        <f ca="1">ROUND(RAND()*5+0.5,0)+F80</f>
        <v>8</v>
      </c>
      <c r="H80">
        <f ca="1">ROUND(RAND()*5+0.5,0)+F80</f>
        <v>8</v>
      </c>
      <c r="I80">
        <f ca="1">ROUND(RAND()*5+0.5,0)</f>
        <v>1</v>
      </c>
      <c r="J80" t="str">
        <f t="shared" si="20"/>
        <v>x</v>
      </c>
      <c r="K80" t="str">
        <f t="shared" si="21"/>
        <v>y</v>
      </c>
      <c r="L80" t="str">
        <f t="shared" si="22"/>
        <v>z</v>
      </c>
      <c r="M80">
        <f ca="1" t="shared" si="23"/>
        <v>2</v>
      </c>
      <c r="N80">
        <f t="shared" si="24"/>
        <v>24</v>
      </c>
    </row>
    <row r="81" spans="2:3" ht="15">
      <c r="B81" s="1"/>
      <c r="C81" s="1"/>
    </row>
    <row r="82" spans="2:3" ht="15">
      <c r="B82" s="1"/>
      <c r="C82" s="1"/>
    </row>
    <row r="83" spans="1:3" ht="15">
      <c r="A83">
        <f ca="1">ROUND(RAND()*MAX(A52:A82)+0.5,0)</f>
        <v>23</v>
      </c>
      <c r="B83" s="1" t="str">
        <f>VLOOKUP(A83,$A$64:$C$80,2)</f>
        <v>(5x² - 4x) - (8x - 8x²)</v>
      </c>
      <c r="C83" s="1" t="str">
        <f>VLOOKUP(A83,$A$64:$C$80,3)</f>
        <v>13x² - 12x</v>
      </c>
    </row>
    <row r="84" spans="1:3" ht="15">
      <c r="A84">
        <f>MOD(A83+7,17)</f>
        <v>13</v>
      </c>
      <c r="B84" s="1" t="str">
        <f>VLOOKUP(A84,$A$64:$C$80,2)</f>
        <v>(1x² - 2x) + (5x + 4x²)</v>
      </c>
      <c r="C84" s="1" t="str">
        <f>VLOOKUP(A84,$A$64:$C$80,3)</f>
        <v>5x² + 3x</v>
      </c>
    </row>
    <row r="85" spans="1:3" ht="15">
      <c r="A85">
        <f>MOD(A84+7,17)</f>
        <v>3</v>
      </c>
      <c r="B85" s="1" t="str">
        <f>VLOOKUP(A85,$A$64:$C$80,2)</f>
        <v>(-4x + 4y) - (9y + 8x)</v>
      </c>
      <c r="C85" s="1" t="str">
        <f>VLOOKUP(A85,$A$64:$C$80,3)</f>
        <v>-12x - 5y</v>
      </c>
    </row>
    <row r="86" spans="1:3" ht="15">
      <c r="A86">
        <f>MOD(A85+7,17)</f>
        <v>10</v>
      </c>
      <c r="B86" s="1" t="str">
        <f>VLOOKUP(A86,$A$64:$C$80,2)</f>
        <v>-(5x + 5y) - (6y - 9x)</v>
      </c>
      <c r="C86" s="1" t="str">
        <f>VLOOKUP(A86,$A$64:$C$80,3)</f>
        <v>4x - 11y</v>
      </c>
    </row>
    <row r="87" spans="1:3" ht="15">
      <c r="A87">
        <f>MOD(A86+7,17)</f>
        <v>0</v>
      </c>
      <c r="B87" s="1" t="str">
        <f>VLOOKUP(A87,$A$64:$C$80,2)</f>
        <v>(1x + 5y) - (2x + 7y)</v>
      </c>
      <c r="C87" s="1" t="str">
        <f>VLOOKUP(A87,$A$64:$C$80,3)</f>
        <v>-1x - 2y</v>
      </c>
    </row>
    <row r="88" spans="1:3" ht="15">
      <c r="A88">
        <f>MOD(A87+7,17)</f>
        <v>7</v>
      </c>
      <c r="B88" s="1" t="str">
        <f>VLOOKUP(A88,$A$64:$C$80,2)</f>
        <v>(2a² - 4a) - (3a + 7a²)</v>
      </c>
      <c r="C88" s="1" t="str">
        <f>VLOOKUP(A88,$A$64:$C$80,3)</f>
        <v>-5a² - 7a</v>
      </c>
    </row>
    <row r="89" spans="2:3" ht="15">
      <c r="B89" s="1"/>
      <c r="C89" s="1"/>
    </row>
    <row r="90" spans="1:9" ht="12.75">
      <c r="A90">
        <v>7</v>
      </c>
      <c r="B90" t="s">
        <v>0</v>
      </c>
      <c r="C90" t="s">
        <v>1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</row>
    <row r="91" spans="1:14" ht="15">
      <c r="A91">
        <v>0</v>
      </c>
      <c r="B91" s="1" t="str">
        <f>$E91&amp;$J91&amp;$K91&amp;" + "&amp;$J91&amp;" · "&amp;$G91&amp;" - "&amp;$F91&amp;$J91&amp;" · "&amp;$H91&amp;$K91&amp;" + "&amp;$H91&amp;$K91&amp;" · "&amp;$I91&amp;$J91&amp;" + "&amp;$F91&amp;$K91&amp;"²"</f>
        <v>1ab + a · 4 - 1a · 5b + 5b · 5a + 1b²</v>
      </c>
      <c r="C91" s="1" t="str">
        <f>$G91&amp;$J91&amp;" + "&amp;$E91-F91*H91+H91*I91&amp;$J91&amp;$K91&amp;" + "&amp;$F91&amp;$K91&amp;"²"</f>
        <v>4a + 21ab + 1b²</v>
      </c>
      <c r="E91">
        <f ca="1">ROUND(RAND()*5+0.5,0)</f>
        <v>1</v>
      </c>
      <c r="F91">
        <f ca="1">ROUND(RAND()*5+0.5,0)</f>
        <v>1</v>
      </c>
      <c r="G91">
        <f ca="1">ROUND(RAND()*5+0.5,0)+F91</f>
        <v>4</v>
      </c>
      <c r="H91">
        <f ca="1">ROUND(RAND()*5+0.5,0)+E91</f>
        <v>5</v>
      </c>
      <c r="I91">
        <f ca="1">ROUND(RAND()*5+0.5,0)+F91</f>
        <v>5</v>
      </c>
      <c r="J91" t="str">
        <f aca="true" t="shared" si="28" ref="J91:J106">CHAR($N91+96)</f>
        <v>a</v>
      </c>
      <c r="K91" t="str">
        <f aca="true" t="shared" si="29" ref="K91:K106">CHAR($N91+97)</f>
        <v>b</v>
      </c>
      <c r="L91" t="str">
        <f aca="true" t="shared" si="30" ref="L91:L106">CHAR($N91+98)</f>
        <v>c</v>
      </c>
      <c r="M91">
        <f aca="true" ca="1" t="shared" si="31" ref="M91:M106">ROUND(RAND()*2+0.5,0)</f>
        <v>1</v>
      </c>
      <c r="N91">
        <f aca="true" t="shared" si="32" ref="N91:N106">IF(M91=1,1,24)</f>
        <v>1</v>
      </c>
    </row>
    <row r="92" spans="1:14" ht="15">
      <c r="A92">
        <f>A91+1</f>
        <v>1</v>
      </c>
      <c r="B92" s="1" t="str">
        <f>$J92&amp;" · "&amp;$G92&amp;" - ("&amp;$F92&amp;$J92&amp;" · "&amp;$H92&amp;$K92&amp;" - "&amp;$H92&amp;$K92&amp;" · "&amp;$I92&amp;$J92&amp;" - "&amp;$F92&amp;$K92&amp;"²) + "&amp;$E92&amp;$J92&amp;$K92&amp;"² "</f>
        <v>a · 6 - (4a · 5b - 5b · 5a - 4b²) + 3ab² </v>
      </c>
      <c r="C92" s="1" t="str">
        <f>$E92&amp;$J92&amp;$K92&amp;"² + "&amp;$G92&amp;$J92&amp;" + "&amp;-F92*H92+H92*I92&amp;$J92&amp;$K92&amp;" + "&amp;$F92&amp;$K92&amp;"²"</f>
        <v>3ab² + 6a + 5ab + 4b²</v>
      </c>
      <c r="E92">
        <f ca="1">ROUND(RAND()*5+0.5,0)</f>
        <v>3</v>
      </c>
      <c r="F92">
        <f ca="1">ROUND(RAND()*5+0.5,0)</f>
        <v>4</v>
      </c>
      <c r="G92">
        <f ca="1">ROUND(RAND()*5+0.5,0)+F92</f>
        <v>6</v>
      </c>
      <c r="H92">
        <f ca="1">ROUND(RAND()*5+0.5,0)+E92</f>
        <v>5</v>
      </c>
      <c r="I92">
        <f ca="1">ROUND(RAND()*5+0.5,0)+F92</f>
        <v>5</v>
      </c>
      <c r="J92" t="str">
        <f t="shared" si="28"/>
        <v>a</v>
      </c>
      <c r="K92" t="str">
        <f t="shared" si="29"/>
        <v>b</v>
      </c>
      <c r="L92" t="str">
        <f t="shared" si="30"/>
        <v>c</v>
      </c>
      <c r="M92">
        <f ca="1" t="shared" si="31"/>
        <v>1</v>
      </c>
      <c r="N92">
        <f t="shared" si="32"/>
        <v>1</v>
      </c>
    </row>
    <row r="93" spans="1:14" ht="15">
      <c r="A93">
        <f aca="true" t="shared" si="33" ref="A93:A100">A92+1</f>
        <v>2</v>
      </c>
      <c r="B93" s="1" t="str">
        <f>$E93&amp;$J93&amp;$K93&amp;" + "&amp;$J93&amp;" · "&amp;$G93&amp;" - "&amp;$F93&amp;$J93&amp;" · "&amp;$H93&amp;$K93&amp;" + "&amp;$H93&amp;$K93&amp;" · "&amp;$I93&amp;$J93&amp;" + "&amp;$F93&amp;$K93&amp;"²"</f>
        <v>3xy + x · 3 - 1x · 8y + 8y · 3x + 1y²</v>
      </c>
      <c r="C93" s="1" t="str">
        <f>$G93&amp;$J93&amp;" + "&amp;$E93-F93*H93+H93*I93&amp;$J93&amp;$K93&amp;" + "&amp;$F93&amp;$K93&amp;"²"</f>
        <v>3x + 19xy + 1y²</v>
      </c>
      <c r="E93">
        <f ca="1">ROUND(RAND()*5+0.5,0)</f>
        <v>3</v>
      </c>
      <c r="F93">
        <f ca="1">ROUND(RAND()*5+0.5,0)</f>
        <v>1</v>
      </c>
      <c r="G93">
        <f ca="1">ROUND(RAND()*5+0.5,0)+F93</f>
        <v>3</v>
      </c>
      <c r="H93">
        <f ca="1">ROUND(RAND()*5+0.5,0)+E93</f>
        <v>8</v>
      </c>
      <c r="I93">
        <f ca="1">ROUND(RAND()*5+0.5,0)+F93</f>
        <v>3</v>
      </c>
      <c r="J93" t="str">
        <f t="shared" si="28"/>
        <v>x</v>
      </c>
      <c r="K93" t="str">
        <f t="shared" si="29"/>
        <v>y</v>
      </c>
      <c r="L93" t="str">
        <f t="shared" si="30"/>
        <v>z</v>
      </c>
      <c r="M93">
        <f ca="1" t="shared" si="31"/>
        <v>2</v>
      </c>
      <c r="N93">
        <f t="shared" si="32"/>
        <v>24</v>
      </c>
    </row>
    <row r="94" spans="1:14" ht="15">
      <c r="A94">
        <f t="shared" si="33"/>
        <v>3</v>
      </c>
      <c r="B94" s="1" t="str">
        <f>$E94&amp;$J94&amp;"²"&amp;$K94&amp;"³ - ("&amp;$F94&amp;$J94&amp;$K94&amp;"³ · "&amp;$G94&amp;$J94&amp;" - "&amp;$H94&amp;$J94&amp;"²"&amp;$K94&amp;"²"&amp;" + "&amp;$E94&amp;$J94&amp;$K94&amp;" · "&amp;$I94&amp;$J94&amp;$K94&amp;")"</f>
        <v>5a²b³ - (1ab³ · 4a - 6a²b² + 5ab · 6ab)</v>
      </c>
      <c r="C94" s="1" t="str">
        <f>$E94-F94*G94&amp;$J94&amp;"²"&amp;$K94&amp;"³ "&amp;$H94-E94*I94&amp;$J94&amp;"²"&amp;$K94&amp;"²"</f>
        <v>1a²b³ -24a²b²</v>
      </c>
      <c r="E94">
        <f>G94+1</f>
        <v>5</v>
      </c>
      <c r="F94">
        <f ca="1">ROUND(RAND()*5+0.5,0)</f>
        <v>1</v>
      </c>
      <c r="G94">
        <f ca="1">ROUND(RAND()*5+0.5,0)+F94</f>
        <v>4</v>
      </c>
      <c r="H94">
        <f ca="1">ROUND(RAND()*5+0.5,0)+E94</f>
        <v>6</v>
      </c>
      <c r="I94">
        <f ca="1">ROUND(RAND()*5+0.5,0)+F94</f>
        <v>6</v>
      </c>
      <c r="J94" t="str">
        <f t="shared" si="28"/>
        <v>a</v>
      </c>
      <c r="K94" t="str">
        <f t="shared" si="29"/>
        <v>b</v>
      </c>
      <c r="L94" t="str">
        <f t="shared" si="30"/>
        <v>c</v>
      </c>
      <c r="M94">
        <f ca="1" t="shared" si="31"/>
        <v>1</v>
      </c>
      <c r="N94">
        <f t="shared" si="32"/>
        <v>1</v>
      </c>
    </row>
    <row r="95" spans="1:14" ht="15">
      <c r="A95">
        <f t="shared" si="33"/>
        <v>4</v>
      </c>
      <c r="B95" s="1" t="str">
        <f>$E95&amp;$J95&amp;$K95&amp;" + "&amp;$J95&amp;" · "&amp;$G95&amp;" - "&amp;$F95&amp;$J95&amp;" · "&amp;$H95&amp;$K95&amp;" + "&amp;$H95&amp;$K95&amp;" · "&amp;$I95&amp;$J95&amp;" + "&amp;$F95&amp;$K95&amp;"²"</f>
        <v>2ab + a · 6 - 2a · 4b + 4b · 3a + 2b²</v>
      </c>
      <c r="C95" s="1" t="str">
        <f>$G95&amp;$J95&amp;" + "&amp;$E95-F95*H95+H95*I95&amp;$J95&amp;$K95&amp;" + "&amp;$F95&amp;$K95&amp;"²"</f>
        <v>6a + 6ab + 2b²</v>
      </c>
      <c r="E95">
        <f ca="1">ROUND(RAND()*5+0.5,0)</f>
        <v>2</v>
      </c>
      <c r="F95">
        <f ca="1">ROUND(RAND()*5+0.5,0)</f>
        <v>2</v>
      </c>
      <c r="G95">
        <f ca="1">ROUND(RAND()*5+0.5,0)+F95</f>
        <v>6</v>
      </c>
      <c r="H95">
        <f ca="1">ROUND(RAND()*5+0.5,0)+E95</f>
        <v>4</v>
      </c>
      <c r="I95">
        <f ca="1">ROUND(RAND()*5+0.5,0)+F95</f>
        <v>3</v>
      </c>
      <c r="J95" t="str">
        <f t="shared" si="28"/>
        <v>a</v>
      </c>
      <c r="K95" t="str">
        <f t="shared" si="29"/>
        <v>b</v>
      </c>
      <c r="L95" t="str">
        <f t="shared" si="30"/>
        <v>c</v>
      </c>
      <c r="M95">
        <f ca="1" t="shared" si="31"/>
        <v>1</v>
      </c>
      <c r="N95">
        <f t="shared" si="32"/>
        <v>1</v>
      </c>
    </row>
    <row r="96" spans="1:14" ht="15">
      <c r="A96">
        <f t="shared" si="33"/>
        <v>5</v>
      </c>
      <c r="B96" s="1" t="str">
        <f>J96&amp;"² · "&amp;E96&amp;J96&amp;K96&amp;" + "&amp;F96&amp;K96&amp;"²"&amp;J96&amp;" · "&amp;G96&amp;J96&amp;" - "&amp;H96&amp;J96&amp;" ·"&amp;I96&amp;J96&amp;"²"&amp;K96</f>
        <v>a² · 2ab + 3b²a · 4a - 4a ·2a²b</v>
      </c>
      <c r="C96" s="1" t="str">
        <f>E96-H96*I96&amp;J96&amp;"³"&amp;K96&amp;" + "&amp;F96*G96&amp;J96&amp;"²"&amp;K96&amp;"²"</f>
        <v>-6a³b + 12a²b²</v>
      </c>
      <c r="E96">
        <f ca="1">ROUND(RAND()*5+0.5,0)</f>
        <v>2</v>
      </c>
      <c r="F96">
        <f ca="1">ROUND(RAND()*5+0.5,0)</f>
        <v>3</v>
      </c>
      <c r="G96">
        <f ca="1">ROUND(RAND()*5+0.5,0)+F96</f>
        <v>4</v>
      </c>
      <c r="H96">
        <f ca="1">ROUND(RAND()*5+0.5,0)+E96</f>
        <v>4</v>
      </c>
      <c r="I96">
        <f ca="1">ROUND(RAND()*5+0.5,0)</f>
        <v>2</v>
      </c>
      <c r="J96" t="str">
        <f t="shared" si="28"/>
        <v>a</v>
      </c>
      <c r="K96" t="str">
        <f t="shared" si="29"/>
        <v>b</v>
      </c>
      <c r="L96" t="str">
        <f t="shared" si="30"/>
        <v>c</v>
      </c>
      <c r="M96">
        <f ca="1" t="shared" si="31"/>
        <v>1</v>
      </c>
      <c r="N96">
        <f t="shared" si="32"/>
        <v>1</v>
      </c>
    </row>
    <row r="97" spans="1:14" ht="15">
      <c r="A97">
        <f t="shared" si="33"/>
        <v>6</v>
      </c>
      <c r="B97" s="1" t="str">
        <f>$E97&amp;$J97&amp;$K97&amp;" + "&amp;$J97&amp;" · "&amp;$G97&amp;" - "&amp;$F97&amp;$J97&amp;" · "&amp;$H97&amp;$K97&amp;" + "&amp;$H97&amp;$K97&amp;" · "&amp;$I97&amp;$J97&amp;" + "&amp;$F97&amp;$K97&amp;"²"</f>
        <v>3xy + x · 5 - 4x · 6y + 6y · 8x + 4y²</v>
      </c>
      <c r="C97" s="1" t="str">
        <f>$G97&amp;$J97&amp;" + "&amp;$E97-F97*H97+H97*I97&amp;$J97&amp;$K97&amp;" + "&amp;$F97&amp;$K97&amp;"²"</f>
        <v>5x + 27xy + 4y²</v>
      </c>
      <c r="E97">
        <f ca="1">ROUND(RAND()*5+0.5,0)</f>
        <v>3</v>
      </c>
      <c r="F97">
        <f ca="1">ROUND(RAND()*5+0.5,0)</f>
        <v>4</v>
      </c>
      <c r="G97">
        <f ca="1">ROUND(RAND()*5+0.5,0)+F97</f>
        <v>5</v>
      </c>
      <c r="H97">
        <f ca="1">ROUND(RAND()*5+0.5,0)+E97</f>
        <v>6</v>
      </c>
      <c r="I97">
        <f ca="1">ROUND(RAND()*5+0.5,0)+F97</f>
        <v>8</v>
      </c>
      <c r="J97" t="str">
        <f t="shared" si="28"/>
        <v>x</v>
      </c>
      <c r="K97" t="str">
        <f t="shared" si="29"/>
        <v>y</v>
      </c>
      <c r="L97" t="str">
        <f t="shared" si="30"/>
        <v>z</v>
      </c>
      <c r="M97">
        <f ca="1" t="shared" si="31"/>
        <v>2</v>
      </c>
      <c r="N97">
        <f t="shared" si="32"/>
        <v>24</v>
      </c>
    </row>
    <row r="98" spans="1:14" ht="15">
      <c r="A98">
        <f t="shared" si="33"/>
        <v>7</v>
      </c>
      <c r="B98" s="1" t="str">
        <f>E98&amp;J98&amp;K98&amp;" · "&amp;J98&amp;"² + "&amp;F98&amp;K98&amp;"²"&amp;J98&amp;" · "&amp;G98&amp;J98&amp;" - "&amp;H98&amp;J98&amp;" · "&amp;I98&amp;J98&amp;"²"&amp;K98</f>
        <v>4ab · a² + 4b²a · 7a - 7a · 2a²b</v>
      </c>
      <c r="C98" s="1" t="str">
        <f>E98-H98*I98&amp;J98&amp;"³"&amp;K98&amp;" + "&amp;F98*G98&amp;J98&amp;"²"&amp;K98&amp;"²"</f>
        <v>-10a³b + 28a²b²</v>
      </c>
      <c r="E98">
        <f ca="1">ROUND(RAND()*5+0.5,0)</f>
        <v>4</v>
      </c>
      <c r="F98">
        <f ca="1">ROUND(RAND()*5+0.5,0)</f>
        <v>4</v>
      </c>
      <c r="G98">
        <f ca="1">ROUND(RAND()*5+0.5,0)+F98</f>
        <v>7</v>
      </c>
      <c r="H98">
        <f ca="1">ROUND(RAND()*5+0.5,0)+E98</f>
        <v>7</v>
      </c>
      <c r="I98">
        <f ca="1">ROUND(RAND()*5+0.5,0)</f>
        <v>2</v>
      </c>
      <c r="J98" t="str">
        <f t="shared" si="28"/>
        <v>a</v>
      </c>
      <c r="K98" t="str">
        <f t="shared" si="29"/>
        <v>b</v>
      </c>
      <c r="L98" t="str">
        <f t="shared" si="30"/>
        <v>c</v>
      </c>
      <c r="M98">
        <f ca="1" t="shared" si="31"/>
        <v>1</v>
      </c>
      <c r="N98">
        <f t="shared" si="32"/>
        <v>1</v>
      </c>
    </row>
    <row r="99" spans="1:14" ht="15">
      <c r="A99">
        <f t="shared" si="33"/>
        <v>8</v>
      </c>
      <c r="B99" s="1" t="str">
        <f>J99&amp;" · "&amp;E99&amp;J99&amp;K99&amp;" + "&amp;F99&amp;K99&amp;"²"&amp;J99&amp;" · "&amp;G99&amp;J99&amp;" - "&amp;H99&amp;J99&amp;" ·"&amp;I99&amp;J99&amp;K99</f>
        <v>a · 5ab + 1b²a · 4a - 6a ·6ab</v>
      </c>
      <c r="C99" s="1" t="str">
        <f>E99-H99*I99&amp;J99&amp;"²"&amp;K99&amp;" + "&amp;F99*G99&amp;J99&amp;"²"&amp;K99&amp;"²"</f>
        <v>-31a²b + 4a²b²</v>
      </c>
      <c r="E99">
        <f aca="true" ca="1" t="shared" si="34" ref="E97:F99">ROUND(RAND()*5+0.5,0)</f>
        <v>5</v>
      </c>
      <c r="F99">
        <f ca="1" t="shared" si="34"/>
        <v>1</v>
      </c>
      <c r="G99">
        <f ca="1">ROUND(RAND()*5+0.5,0)+F99</f>
        <v>4</v>
      </c>
      <c r="H99">
        <f ca="1">ROUND(RAND()*5+0.5,0)+E99</f>
        <v>6</v>
      </c>
      <c r="I99">
        <f ca="1">ROUND(RAND()*5+0.5,0)+E99</f>
        <v>6</v>
      </c>
      <c r="J99" t="str">
        <f t="shared" si="28"/>
        <v>a</v>
      </c>
      <c r="K99" t="str">
        <f t="shared" si="29"/>
        <v>b</v>
      </c>
      <c r="L99" t="str">
        <f t="shared" si="30"/>
        <v>c</v>
      </c>
      <c r="M99">
        <f ca="1" t="shared" si="31"/>
        <v>1</v>
      </c>
      <c r="N99">
        <f t="shared" si="32"/>
        <v>1</v>
      </c>
    </row>
    <row r="100" spans="1:14" ht="15">
      <c r="A100">
        <f t="shared" si="33"/>
        <v>9</v>
      </c>
      <c r="B100" s="1" t="str">
        <f>E100&amp;J100&amp;K100&amp;" · "&amp;J100&amp;"² + "&amp;F100&amp;K100&amp;"²"&amp;J100&amp;" · "&amp;G100&amp;J100&amp;" - "&amp;I100&amp;J100&amp;"²"&amp;K100&amp;" · "&amp;H100&amp;J100</f>
        <v>1ab · a² + 2b²a · 6a - 1a²b · 4a</v>
      </c>
      <c r="C100" s="1" t="str">
        <f>E100-H100*I100&amp;J100&amp;"³"&amp;K100&amp;" + "&amp;F100*G100&amp;J100&amp;"²"&amp;K100&amp;"²"</f>
        <v>-3a³b + 12a²b²</v>
      </c>
      <c r="E100">
        <f ca="1">ROUND(RAND()*5+0.5,0)</f>
        <v>1</v>
      </c>
      <c r="F100">
        <f ca="1">ROUND(RAND()*5+0.5,0)</f>
        <v>2</v>
      </c>
      <c r="G100">
        <f ca="1">ROUND(RAND()*5+0.5,0)+F100</f>
        <v>6</v>
      </c>
      <c r="H100">
        <f ca="1">ROUND(RAND()*5+0.5,0)+E100</f>
        <v>4</v>
      </c>
      <c r="I100">
        <f ca="1">ROUND(RAND()*5+0.5,0)</f>
        <v>1</v>
      </c>
      <c r="J100" t="str">
        <f t="shared" si="28"/>
        <v>a</v>
      </c>
      <c r="K100" t="str">
        <f t="shared" si="29"/>
        <v>b</v>
      </c>
      <c r="L100" t="str">
        <f t="shared" si="30"/>
        <v>c</v>
      </c>
      <c r="M100">
        <f ca="1" t="shared" si="31"/>
        <v>1</v>
      </c>
      <c r="N100">
        <f t="shared" si="32"/>
        <v>1</v>
      </c>
    </row>
    <row r="101" spans="1:14" ht="15">
      <c r="A101">
        <f aca="true" t="shared" si="35" ref="A101:A106">A100+1</f>
        <v>10</v>
      </c>
      <c r="B101" s="1" t="str">
        <f>$E101&amp;$J101&amp;$K101&amp;" + "&amp;$J101&amp;" · "&amp;$G101&amp;" - "&amp;$F101&amp;$J101&amp;" · "&amp;$H101&amp;$K101&amp;" + "&amp;$H101&amp;" · "&amp;$I101&amp;$J101&amp;" + "&amp;$F101&amp;$K101&amp;"²"</f>
        <v>1xy + x · 4 - 1x · 6y + 6 · 5x + 1y²</v>
      </c>
      <c r="C101" s="1" t="str">
        <f>$G101+H101*I101&amp;$J101&amp;" "&amp;$E101-F101*H101&amp;$J101&amp;$K101&amp;" + "&amp;$F101&amp;$K101&amp;"²"</f>
        <v>34x -5xy + 1y²</v>
      </c>
      <c r="E101">
        <f ca="1">ROUND(RAND()*5+0.5,0)</f>
        <v>1</v>
      </c>
      <c r="F101">
        <f ca="1">ROUND(RAND()*5+0.5,0)</f>
        <v>1</v>
      </c>
      <c r="G101">
        <f ca="1">ROUND(RAND()*5+0.5,0)+F101</f>
        <v>4</v>
      </c>
      <c r="H101">
        <f ca="1">ROUND(RAND()*5+0.5,0)+E101</f>
        <v>6</v>
      </c>
      <c r="I101">
        <f ca="1">ROUND(RAND()*5+0.5,0)+F101</f>
        <v>5</v>
      </c>
      <c r="J101" t="str">
        <f t="shared" si="28"/>
        <v>x</v>
      </c>
      <c r="K101" t="str">
        <f t="shared" si="29"/>
        <v>y</v>
      </c>
      <c r="L101" t="str">
        <f t="shared" si="30"/>
        <v>z</v>
      </c>
      <c r="M101">
        <f ca="1" t="shared" si="31"/>
        <v>2</v>
      </c>
      <c r="N101">
        <f t="shared" si="32"/>
        <v>24</v>
      </c>
    </row>
    <row r="102" spans="1:14" ht="15">
      <c r="A102">
        <f t="shared" si="35"/>
        <v>11</v>
      </c>
      <c r="B102" s="1" t="str">
        <f>$E102&amp;$J102&amp;$K102&amp;" + "&amp;$J102&amp;" · "&amp;$G102&amp;" - ("&amp;$F102&amp;$J102&amp;" · "&amp;$H102&amp;$K102&amp;" - "&amp;$H102&amp;$K102&amp;" · "&amp;$I102&amp;$J102&amp;" - "&amp;$F102&amp;$K102&amp;"²)"</f>
        <v>1xy + x · 6 - (2x · 2y - 2y · 6x - 2y²)</v>
      </c>
      <c r="C102" s="1" t="str">
        <f>$G102&amp;$J102&amp;" + "&amp;$E102-F102*H102+H102*I102&amp;$J102&amp;$K102&amp;" + "&amp;$F102&amp;$K102&amp;"²"</f>
        <v>6x + 9xy + 2y²</v>
      </c>
      <c r="E102">
        <f ca="1">ROUND(RAND()*5+0.5,0)</f>
        <v>1</v>
      </c>
      <c r="F102">
        <f ca="1">ROUND(RAND()*5+0.5,0)</f>
        <v>2</v>
      </c>
      <c r="G102">
        <f ca="1">ROUND(RAND()*5+0.5,0)+F102</f>
        <v>6</v>
      </c>
      <c r="H102">
        <f ca="1">ROUND(RAND()*5+0.5,0)+E102</f>
        <v>2</v>
      </c>
      <c r="I102">
        <f ca="1">ROUND(RAND()*5+0.5,0)+F102</f>
        <v>6</v>
      </c>
      <c r="J102" t="str">
        <f t="shared" si="28"/>
        <v>x</v>
      </c>
      <c r="K102" t="str">
        <f t="shared" si="29"/>
        <v>y</v>
      </c>
      <c r="L102" t="str">
        <f t="shared" si="30"/>
        <v>z</v>
      </c>
      <c r="M102">
        <f ca="1" t="shared" si="31"/>
        <v>2</v>
      </c>
      <c r="N102">
        <f t="shared" si="32"/>
        <v>24</v>
      </c>
    </row>
    <row r="103" spans="1:14" ht="15">
      <c r="A103">
        <f t="shared" si="35"/>
        <v>12</v>
      </c>
      <c r="B103" s="1" t="str">
        <f>" - "&amp;$F103&amp;$J103&amp;" · "&amp;$H103&amp;$K103&amp;" + "&amp;$E103&amp;$J103&amp;$K103&amp;" + "&amp;$J103&amp;" · "&amp;$G103&amp;" + "&amp;$H103&amp;$K103&amp;" · "&amp;$I103&amp;$J103&amp;" + "&amp;$F103&amp;$K103&amp;"²"</f>
        <v> - 1x · 7y + 4xy + x · 6 + 7y · 5x + 1y²</v>
      </c>
      <c r="C103" s="1" t="str">
        <f>$G103&amp;$J103&amp;" + "&amp;$E103-F103*H103+H103*I103&amp;$J103&amp;$K103&amp;" + "&amp;$F103&amp;$K103&amp;"²"</f>
        <v>6x + 32xy + 1y²</v>
      </c>
      <c r="E103">
        <f ca="1">ROUND(RAND()*5+0.5,0)</f>
        <v>4</v>
      </c>
      <c r="F103">
        <f ca="1">ROUND(RAND()*5+0.5,0)</f>
        <v>1</v>
      </c>
      <c r="G103">
        <f ca="1">ROUND(RAND()*5+0.5,0)+F103</f>
        <v>6</v>
      </c>
      <c r="H103">
        <f ca="1">ROUND(RAND()*5+0.5,0)+E103</f>
        <v>7</v>
      </c>
      <c r="I103">
        <f ca="1">ROUND(RAND()*5+0.5,0)+F103</f>
        <v>5</v>
      </c>
      <c r="J103" t="str">
        <f t="shared" si="28"/>
        <v>x</v>
      </c>
      <c r="K103" t="str">
        <f t="shared" si="29"/>
        <v>y</v>
      </c>
      <c r="L103" t="str">
        <f t="shared" si="30"/>
        <v>z</v>
      </c>
      <c r="M103">
        <f ca="1" t="shared" si="31"/>
        <v>2</v>
      </c>
      <c r="N103">
        <f t="shared" si="32"/>
        <v>24</v>
      </c>
    </row>
    <row r="104" spans="1:14" ht="15">
      <c r="A104">
        <f t="shared" si="35"/>
        <v>13</v>
      </c>
      <c r="B104" s="1" t="str">
        <f>" - "&amp;H104&amp;J104&amp;" ·"&amp;I104&amp;J104&amp;"²"&amp;K104&amp;" + "&amp;J104&amp;"² · "&amp;E104&amp;J104&amp;K104&amp;" + "&amp;F104&amp;K104&amp;"²"&amp;J104&amp;" · "&amp;G104&amp;J104</f>
        <v> - 5a ·3a²b + a² · 4ab + 2b²a · 5a</v>
      </c>
      <c r="C104" s="1" t="str">
        <f>E104-H104*I104&amp;J104&amp;"³"&amp;K104&amp;" + "&amp;F104*G104&amp;J104&amp;"²"&amp;K104&amp;"²"</f>
        <v>-11a³b + 10a²b²</v>
      </c>
      <c r="E104">
        <f ca="1">ROUND(RAND()*5+0.5,0)</f>
        <v>4</v>
      </c>
      <c r="F104">
        <f ca="1">ROUND(RAND()*5+0.5,0)</f>
        <v>2</v>
      </c>
      <c r="G104">
        <f ca="1">ROUND(RAND()*5+0.5,0)+F104</f>
        <v>5</v>
      </c>
      <c r="H104">
        <f ca="1">ROUND(RAND()*5+0.5,0)+E104</f>
        <v>5</v>
      </c>
      <c r="I104">
        <f ca="1">ROUND(RAND()*5+0.5,0)</f>
        <v>3</v>
      </c>
      <c r="J104" t="str">
        <f t="shared" si="28"/>
        <v>a</v>
      </c>
      <c r="K104" t="str">
        <f t="shared" si="29"/>
        <v>b</v>
      </c>
      <c r="L104" t="str">
        <f t="shared" si="30"/>
        <v>c</v>
      </c>
      <c r="M104">
        <f ca="1" t="shared" si="31"/>
        <v>1</v>
      </c>
      <c r="N104">
        <f t="shared" si="32"/>
        <v>1</v>
      </c>
    </row>
    <row r="105" spans="1:14" ht="15">
      <c r="A105">
        <f t="shared" si="35"/>
        <v>14</v>
      </c>
      <c r="B105" s="1" t="str">
        <f>" - "&amp;H105&amp;J105&amp;" · "&amp;I105&amp;J105&amp;"² "&amp;K105&amp;" + "&amp;J105&amp;"² · "&amp;E105&amp;J105&amp;K105&amp;" + "&amp;F105&amp;K105&amp;"²"&amp;J105&amp;" · "&amp;G105&amp;J105</f>
        <v> - 7a · 5a² b + a² · 4ab + 3b²a · 4a</v>
      </c>
      <c r="C105" s="1" t="str">
        <f>E105-H105*I105&amp;J105&amp;"³"&amp;K105&amp;" + "&amp;F105*G105&amp;J105&amp;"²"&amp;K105&amp;"²"</f>
        <v>-31a³b + 12a²b²</v>
      </c>
      <c r="E105">
        <f aca="true" ca="1" t="shared" si="36" ref="E103:F105">ROUND(RAND()*5+0.5,0)</f>
        <v>4</v>
      </c>
      <c r="F105">
        <f ca="1" t="shared" si="36"/>
        <v>3</v>
      </c>
      <c r="G105">
        <f ca="1">ROUND(RAND()*5+0.5,0)+F105</f>
        <v>4</v>
      </c>
      <c r="H105">
        <f ca="1">ROUND(RAND()*5+0.5,0)+E105</f>
        <v>7</v>
      </c>
      <c r="I105">
        <f ca="1">ROUND(RAND()*5+0.5,0)+E105</f>
        <v>5</v>
      </c>
      <c r="J105" t="str">
        <f t="shared" si="28"/>
        <v>a</v>
      </c>
      <c r="K105" t="str">
        <f t="shared" si="29"/>
        <v>b</v>
      </c>
      <c r="L105" t="str">
        <f t="shared" si="30"/>
        <v>c</v>
      </c>
      <c r="M105">
        <f ca="1" t="shared" si="31"/>
        <v>1</v>
      </c>
      <c r="N105">
        <f t="shared" si="32"/>
        <v>1</v>
      </c>
    </row>
    <row r="106" spans="1:14" ht="15">
      <c r="A106">
        <f t="shared" si="35"/>
        <v>15</v>
      </c>
      <c r="B106" s="1" t="str">
        <f>J106&amp;"² · "&amp;E106&amp;J106&amp;K106&amp;" + "&amp;F106&amp;K106&amp;"²"&amp;J106&amp;" · "&amp;G106&amp;J106&amp;" - "&amp;H106&amp;J106&amp;" ·"&amp;I106&amp;J106&amp;"²"&amp;K106</f>
        <v>x² · 2xy + 3y²x · 5x - 6x ·5x²y</v>
      </c>
      <c r="C106" s="1" t="str">
        <f>E106-H106*I106&amp;J106&amp;"³"&amp;K106&amp;" + "&amp;F106*G106&amp;J106&amp;"²"&amp;K106&amp;"²"</f>
        <v>-28x³y + 15x²y²</v>
      </c>
      <c r="E106">
        <f ca="1">ROUND(RAND()*5+0.5,0)</f>
        <v>2</v>
      </c>
      <c r="F106">
        <f ca="1">ROUND(RAND()*5+0.5,0)</f>
        <v>3</v>
      </c>
      <c r="G106">
        <f ca="1">ROUND(RAND()*5+0.5,0)+F106</f>
        <v>5</v>
      </c>
      <c r="H106">
        <f ca="1">ROUND(RAND()*5+0.5,0)+E106</f>
        <v>6</v>
      </c>
      <c r="I106">
        <f ca="1">ROUND(RAND()*5+0.5,0)</f>
        <v>5</v>
      </c>
      <c r="J106" t="str">
        <f t="shared" si="28"/>
        <v>x</v>
      </c>
      <c r="K106" t="str">
        <f t="shared" si="29"/>
        <v>y</v>
      </c>
      <c r="L106" t="str">
        <f t="shared" si="30"/>
        <v>z</v>
      </c>
      <c r="M106">
        <f ca="1" t="shared" si="31"/>
        <v>2</v>
      </c>
      <c r="N106">
        <f t="shared" si="32"/>
        <v>24</v>
      </c>
    </row>
    <row r="107" spans="2:3" ht="15">
      <c r="B107" s="1"/>
      <c r="C107" s="1"/>
    </row>
    <row r="108" spans="2:3" ht="15">
      <c r="B108" s="1"/>
      <c r="C108" s="1"/>
    </row>
    <row r="109" spans="1:3" ht="15">
      <c r="A109">
        <f ca="1">ROUND(RAND()*MAX(A78:A108)+0.5,0)</f>
        <v>4</v>
      </c>
      <c r="B109" s="1" t="str">
        <f>VLOOKUP(A109,$A$91:$C$106,2)</f>
        <v>2ab + a · 6 - 2a · 4b + 4b · 3a + 2b²</v>
      </c>
      <c r="C109" s="1" t="str">
        <f>VLOOKUP(A109,$A$91:$C$106,3)</f>
        <v>6a + 6ab + 2b²</v>
      </c>
    </row>
    <row r="110" spans="1:3" ht="15">
      <c r="A110">
        <f>MOD(A109+9,17)</f>
        <v>13</v>
      </c>
      <c r="B110" s="1" t="str">
        <f>VLOOKUP(A110,$A$91:$C$106,2)</f>
        <v> - 5a ·3a²b + a² · 4ab + 2b²a · 5a</v>
      </c>
      <c r="C110" s="1" t="str">
        <f>VLOOKUP(A110,$A$91:$C$106,3)</f>
        <v>-11a³b + 10a²b²</v>
      </c>
    </row>
    <row r="111" spans="1:3" ht="15">
      <c r="A111">
        <f>MOD(A110+9,17)</f>
        <v>5</v>
      </c>
      <c r="B111" s="1" t="str">
        <f>VLOOKUP(A111,$A$91:$C$106,2)</f>
        <v>a² · 2ab + 3b²a · 4a - 4a ·2a²b</v>
      </c>
      <c r="C111" s="1" t="str">
        <f>VLOOKUP(A111,$A$91:$C$106,3)</f>
        <v>-6a³b + 12a²b²</v>
      </c>
    </row>
    <row r="112" spans="1:3" ht="15">
      <c r="A112">
        <f>MOD(A111+9,17)</f>
        <v>14</v>
      </c>
      <c r="B112" s="1" t="str">
        <f>VLOOKUP(A112,$A$91:$C$106,2)</f>
        <v> - 7a · 5a² b + a² · 4ab + 3b²a · 4a</v>
      </c>
      <c r="C112" s="1" t="str">
        <f>VLOOKUP(A112,$A$91:$C$106,3)</f>
        <v>-31a³b + 12a²b²</v>
      </c>
    </row>
    <row r="113" spans="1:3" ht="15">
      <c r="A113">
        <f>MOD(A112+9,17)</f>
        <v>6</v>
      </c>
      <c r="B113" s="1" t="str">
        <f>VLOOKUP(A113,$A$91:$C$106,2)</f>
        <v>3xy + x · 5 - 4x · 6y + 6y · 8x + 4y²</v>
      </c>
      <c r="C113" s="1" t="str">
        <f>VLOOKUP(A113,$A$91:$C$106,3)</f>
        <v>5x + 27xy + 4y²</v>
      </c>
    </row>
    <row r="114" spans="1:3" ht="15">
      <c r="A114">
        <f>MOD(A113+9,17)</f>
        <v>15</v>
      </c>
      <c r="B114" s="1" t="str">
        <f>VLOOKUP(A114,$A$91:$C$106,2)</f>
        <v>x² · 2xy + 3y²x · 5x - 6x ·5x²y</v>
      </c>
      <c r="C114" s="1" t="str">
        <f>VLOOKUP(A114,$A$91:$C$106,3)</f>
        <v>-28x³y + 15x²y²</v>
      </c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0" spans="2:3" ht="15">
      <c r="B120" s="1"/>
      <c r="C120" s="1"/>
    </row>
    <row r="121" spans="2:3" ht="15">
      <c r="B121" s="1"/>
      <c r="C121" s="1"/>
    </row>
    <row r="122" spans="2:3" ht="15">
      <c r="B122" s="1"/>
      <c r="C122" s="1"/>
    </row>
    <row r="123" spans="2:3" ht="15">
      <c r="B123" s="1"/>
      <c r="C123" s="1"/>
    </row>
    <row r="124" spans="2:3" ht="15">
      <c r="B124" s="1"/>
      <c r="C124" s="1"/>
    </row>
    <row r="126" ht="15">
      <c r="B126" s="2"/>
    </row>
    <row r="128" spans="2:3" ht="15">
      <c r="B128" s="1"/>
      <c r="C128" s="1"/>
    </row>
    <row r="129" spans="2:3" ht="15">
      <c r="B129" s="1"/>
      <c r="C129" s="1"/>
    </row>
    <row r="130" spans="2:3" ht="15">
      <c r="B130" s="1"/>
      <c r="C130" s="1"/>
    </row>
    <row r="131" spans="2:3" ht="15">
      <c r="B131" s="1"/>
      <c r="C131" s="1"/>
    </row>
    <row r="132" spans="2:3" ht="15">
      <c r="B132" s="1"/>
      <c r="C132" s="1"/>
    </row>
    <row r="133" spans="2:3" ht="15">
      <c r="B133" s="1"/>
      <c r="C133" s="1"/>
    </row>
    <row r="134" spans="2:3" ht="15">
      <c r="B134" s="1"/>
      <c r="C134" s="1"/>
    </row>
    <row r="136" ht="15">
      <c r="B136" s="2"/>
    </row>
    <row r="138" spans="2:3" ht="15">
      <c r="B138" s="1"/>
      <c r="C138" s="1"/>
    </row>
    <row r="139" spans="2:3" ht="15">
      <c r="B139" s="1"/>
      <c r="C139" s="1"/>
    </row>
    <row r="140" spans="2:3" ht="15">
      <c r="B140" s="1"/>
      <c r="C140" s="1"/>
    </row>
    <row r="141" spans="2:3" ht="15">
      <c r="B141" s="1"/>
      <c r="C141" s="1"/>
    </row>
    <row r="142" spans="2:3" ht="15">
      <c r="B142" s="1"/>
      <c r="C142" s="1"/>
    </row>
    <row r="143" spans="2:3" ht="15">
      <c r="B143" s="1"/>
      <c r="C143" s="1"/>
    </row>
    <row r="144" spans="2:3" ht="15">
      <c r="B144" s="1"/>
      <c r="C144" s="1"/>
    </row>
    <row r="146" ht="15">
      <c r="B146" s="2"/>
    </row>
    <row r="148" spans="2:3" ht="15">
      <c r="B148" s="1"/>
      <c r="C148" s="1"/>
    </row>
    <row r="149" spans="2:3" ht="15">
      <c r="B149" s="1"/>
      <c r="C149" s="1"/>
    </row>
    <row r="150" spans="2:3" ht="15">
      <c r="B150" s="1"/>
      <c r="C150" s="1"/>
    </row>
    <row r="151" spans="2:3" ht="15">
      <c r="B151" s="1"/>
      <c r="C151" s="1"/>
    </row>
    <row r="152" spans="2:3" ht="15">
      <c r="B152" s="1"/>
      <c r="C152" s="1"/>
    </row>
    <row r="153" spans="2:3" ht="15">
      <c r="B153" s="1"/>
      <c r="C153" s="1"/>
    </row>
    <row r="154" spans="2:3" ht="15">
      <c r="B154" s="1"/>
      <c r="C154" s="1"/>
    </row>
    <row r="158" spans="2:3" ht="15">
      <c r="B158" s="1"/>
      <c r="C158" s="1"/>
    </row>
    <row r="159" spans="2:3" ht="15">
      <c r="B159" s="1"/>
      <c r="C159" s="1"/>
    </row>
    <row r="160" spans="2:3" ht="15">
      <c r="B160" s="1"/>
      <c r="C160" s="1"/>
    </row>
    <row r="161" spans="2:3" ht="15">
      <c r="B161" s="1"/>
      <c r="C161" s="1"/>
    </row>
    <row r="162" spans="2:3" ht="15">
      <c r="B162" s="1"/>
      <c r="C162" s="1"/>
    </row>
    <row r="163" spans="2:3" ht="15">
      <c r="B163" s="1"/>
      <c r="C163" s="1"/>
    </row>
    <row r="164" spans="2:3" ht="15">
      <c r="B164" s="1"/>
      <c r="C164" s="1"/>
    </row>
    <row r="168" spans="2:3" ht="15">
      <c r="B168" s="1"/>
      <c r="C168" s="1"/>
    </row>
    <row r="169" spans="2:3" ht="15">
      <c r="B169" s="1"/>
      <c r="C169" s="1"/>
    </row>
    <row r="170" spans="2:3" ht="15">
      <c r="B170" s="1"/>
      <c r="C170" s="1"/>
    </row>
    <row r="171" spans="2:3" ht="15">
      <c r="B171" s="1"/>
      <c r="C171" s="1"/>
    </row>
    <row r="172" spans="2:3" ht="15">
      <c r="B172" s="1"/>
      <c r="C172" s="1"/>
    </row>
    <row r="173" spans="2:3" ht="15">
      <c r="B173" s="1"/>
      <c r="C173" s="1"/>
    </row>
    <row r="174" spans="2:3" ht="15">
      <c r="B174" s="1"/>
      <c r="C174" s="1"/>
    </row>
    <row r="178" spans="2:3" ht="15">
      <c r="B178" s="1"/>
      <c r="C178" s="1"/>
    </row>
    <row r="179" spans="2:3" ht="15">
      <c r="B179" s="1"/>
      <c r="C179" s="1"/>
    </row>
    <row r="180" spans="2:3" ht="15">
      <c r="B180" s="1"/>
      <c r="C180" s="1"/>
    </row>
    <row r="181" spans="2:3" ht="15">
      <c r="B181" s="1"/>
      <c r="C181" s="1"/>
    </row>
    <row r="182" spans="2:3" ht="15">
      <c r="B182" s="1"/>
      <c r="C182" s="1"/>
    </row>
    <row r="183" spans="2:3" ht="15">
      <c r="B183" s="1"/>
      <c r="C183" s="1"/>
    </row>
    <row r="184" spans="2:3" ht="15">
      <c r="B184" s="1"/>
      <c r="C184" s="1"/>
    </row>
    <row r="188" spans="2:3" ht="15">
      <c r="B188" s="1"/>
      <c r="C188" s="1"/>
    </row>
    <row r="189" spans="2:3" ht="15">
      <c r="B189" s="1"/>
      <c r="C189" s="1"/>
    </row>
    <row r="190" spans="2:3" ht="15">
      <c r="B190" s="1"/>
      <c r="C190" s="1"/>
    </row>
    <row r="191" spans="2:3" ht="15">
      <c r="B191" s="1"/>
      <c r="C191" s="1"/>
    </row>
    <row r="192" spans="2:3" ht="15">
      <c r="B192" s="1"/>
      <c r="C192" s="1"/>
    </row>
    <row r="193" spans="2:3" ht="15">
      <c r="B193" s="1"/>
      <c r="C193" s="1"/>
    </row>
    <row r="194" spans="2:3" ht="15">
      <c r="B194" s="1"/>
      <c r="C194" s="1"/>
    </row>
    <row r="198" spans="2:3" ht="15">
      <c r="B198" s="1"/>
      <c r="C198" s="1"/>
    </row>
    <row r="199" spans="2:3" ht="15">
      <c r="B199" s="1"/>
      <c r="C199" s="1"/>
    </row>
    <row r="200" spans="2:3" ht="15">
      <c r="B200" s="1"/>
      <c r="C200" s="1"/>
    </row>
    <row r="201" spans="2:3" ht="15">
      <c r="B201" s="1"/>
      <c r="C201" s="1"/>
    </row>
    <row r="202" spans="2:3" ht="15">
      <c r="B202" s="1"/>
      <c r="C202" s="1"/>
    </row>
    <row r="203" spans="2:3" ht="15">
      <c r="B203" s="1"/>
      <c r="C203" s="1"/>
    </row>
    <row r="204" spans="2:3" ht="15">
      <c r="B204" s="1"/>
      <c r="C204" s="1"/>
    </row>
    <row r="206" ht="15">
      <c r="B206" s="2"/>
    </row>
    <row r="208" spans="2:3" ht="15">
      <c r="B208" s="1"/>
      <c r="C208" s="1"/>
    </row>
    <row r="209" spans="2:3" ht="15">
      <c r="B209" s="1"/>
      <c r="C209" s="1"/>
    </row>
    <row r="210" spans="2:3" ht="15">
      <c r="B210" s="1"/>
      <c r="C210" s="1"/>
    </row>
    <row r="211" spans="2:3" ht="15">
      <c r="B211" s="1"/>
      <c r="C211" s="1"/>
    </row>
    <row r="212" spans="2:3" ht="15">
      <c r="B212" s="1"/>
      <c r="C212" s="1"/>
    </row>
    <row r="213" spans="2:3" ht="15">
      <c r="B213" s="1"/>
      <c r="C213" s="1"/>
    </row>
    <row r="214" spans="2:3" ht="15">
      <c r="B214" s="1"/>
      <c r="C214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2009-10-09T23:13:13Z</cp:lastPrinted>
  <dcterms:created xsi:type="dcterms:W3CDTF">2009-10-08T17:52:09Z</dcterms:created>
  <dcterms:modified xsi:type="dcterms:W3CDTF">2011-09-27T20:30:09Z</dcterms:modified>
  <cp:category/>
  <cp:version/>
  <cp:contentType/>
  <cp:contentStatus/>
</cp:coreProperties>
</file>