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792" windowHeight="9216" activeTab="0"/>
  </bookViews>
  <sheets>
    <sheet name="Arbeitsblatt" sheetId="1" r:id="rId1"/>
    <sheet name="Daten1" sheetId="2" r:id="rId2"/>
  </sheets>
  <definedNames>
    <definedName name="_xlnm.Print_Area" localSheetId="0">'Arbeitsblatt'!$A$1:$U$65</definedName>
  </definedNames>
  <calcPr fullCalcOnLoad="1"/>
</workbook>
</file>

<file path=xl/sharedStrings.xml><?xml version="1.0" encoding="utf-8"?>
<sst xmlns="http://schemas.openxmlformats.org/spreadsheetml/2006/main" count="107" uniqueCount="26">
  <si>
    <t>Lösung:</t>
  </si>
  <si>
    <t>Aufgabe 1:</t>
  </si>
  <si>
    <t>Aufgabe 2:</t>
  </si>
  <si>
    <t>Für neue Zufallswerte</t>
  </si>
  <si>
    <t>F9 drücken</t>
  </si>
  <si>
    <t>Berechne den Prozentwert</t>
  </si>
  <si>
    <t>Lsg 1</t>
  </si>
  <si>
    <t>Lsg 2</t>
  </si>
  <si>
    <t>Berechne den Prozentsatz</t>
  </si>
  <si>
    <t>Berechne den Grundwert</t>
  </si>
  <si>
    <t>a)</t>
  </si>
  <si>
    <t>b)</t>
  </si>
  <si>
    <t>c)</t>
  </si>
  <si>
    <t>d)</t>
  </si>
  <si>
    <t>e)</t>
  </si>
  <si>
    <t>f)</t>
  </si>
  <si>
    <t>Berechne den Rabatt in %</t>
  </si>
  <si>
    <t>Berechne die Preiserhöhung in %</t>
  </si>
  <si>
    <t>Aufgabe 3:</t>
  </si>
  <si>
    <t>Berechne den neuen Preis.</t>
  </si>
  <si>
    <t>=</t>
  </si>
  <si>
    <t>%</t>
  </si>
  <si>
    <t>Fülle die Lücken aus</t>
  </si>
  <si>
    <t>2*2*5*5</t>
  </si>
  <si>
    <t>Aufgabe 4:</t>
  </si>
  <si>
    <t>Prozentrechnung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</si>
</sst>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2" fillId="34" borderId="1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PageLayoutView="0" workbookViewId="0" topLeftCell="A1">
      <selection activeCell="X1" sqref="X1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6.00390625" style="0" customWidth="1"/>
    <col min="4" max="4" width="2.140625" style="0" bestFit="1" customWidth="1"/>
    <col min="5" max="5" width="8.140625" style="0" customWidth="1"/>
    <col min="6" max="6" width="2.140625" style="0" bestFit="1" customWidth="1"/>
    <col min="7" max="7" width="8.140625" style="0" customWidth="1"/>
    <col min="8" max="8" width="2.140625" style="0" bestFit="1" customWidth="1"/>
    <col min="9" max="9" width="7.28125" style="0" customWidth="1"/>
    <col min="10" max="10" width="6.140625" style="0" customWidth="1"/>
    <col min="11" max="11" width="1.421875" style="0" customWidth="1"/>
    <col min="12" max="12" width="3.00390625" style="0" customWidth="1"/>
    <col min="13" max="13" width="4.7109375" style="0" customWidth="1"/>
    <col min="14" max="14" width="2.140625" style="0" bestFit="1" customWidth="1"/>
    <col min="15" max="15" width="6.00390625" style="0" customWidth="1"/>
    <col min="16" max="16" width="2.140625" style="0" bestFit="1" customWidth="1"/>
    <col min="17" max="17" width="5.00390625" style="0" customWidth="1"/>
    <col min="18" max="18" width="2.140625" style="0" bestFit="1" customWidth="1"/>
    <col min="19" max="19" width="7.140625" style="0" customWidth="1"/>
    <col min="20" max="20" width="7.421875" style="0" customWidth="1"/>
    <col min="21" max="21" width="7.00390625" style="0" customWidth="1"/>
  </cols>
  <sheetData>
    <row r="1" spans="1:21" ht="12.7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3" spans="1:12" ht="12.75">
      <c r="A3" s="3" t="s">
        <v>1</v>
      </c>
      <c r="J3" s="4"/>
      <c r="K3" s="5"/>
      <c r="L3" s="3" t="s">
        <v>0</v>
      </c>
    </row>
    <row r="4" spans="1:12" ht="12.75">
      <c r="A4" s="6" t="s">
        <v>22</v>
      </c>
      <c r="J4" s="4"/>
      <c r="K4" s="5"/>
      <c r="L4" s="3" t="s">
        <v>1</v>
      </c>
    </row>
    <row r="5" spans="10:24" ht="12.75">
      <c r="J5" s="4"/>
      <c r="K5" s="5"/>
      <c r="W5" s="23" t="s">
        <v>3</v>
      </c>
      <c r="X5" s="23"/>
    </row>
    <row r="6" spans="2:24" ht="12.75">
      <c r="B6" t="s">
        <v>10</v>
      </c>
      <c r="C6" s="12"/>
      <c r="D6" s="19" t="s">
        <v>20</v>
      </c>
      <c r="E6" s="14"/>
      <c r="F6" s="19" t="s">
        <v>20</v>
      </c>
      <c r="G6" s="21">
        <f>Q6</f>
        <v>0.2</v>
      </c>
      <c r="H6" s="19" t="s">
        <v>20</v>
      </c>
      <c r="I6" s="22" t="s">
        <v>21</v>
      </c>
      <c r="J6" s="4"/>
      <c r="K6" s="5"/>
      <c r="L6" t="s">
        <v>10</v>
      </c>
      <c r="M6" s="15">
        <f ca="1">ROUND(RAND()*6+3.5,0)</f>
        <v>4</v>
      </c>
      <c r="N6" s="19" t="s">
        <v>20</v>
      </c>
      <c r="O6" s="15">
        <f>M6/M7*O7</f>
        <v>20</v>
      </c>
      <c r="P6" s="19" t="s">
        <v>20</v>
      </c>
      <c r="Q6" s="19">
        <f>ROUND(O6/O7,2)</f>
        <v>0.2</v>
      </c>
      <c r="R6" s="19" t="s">
        <v>20</v>
      </c>
      <c r="S6" s="19" t="str">
        <f>Q6*100&amp;"%"</f>
        <v>20%</v>
      </c>
      <c r="W6" s="23" t="s">
        <v>4</v>
      </c>
      <c r="X6" s="23"/>
    </row>
    <row r="7" spans="3:19" ht="12.75">
      <c r="C7" s="13"/>
      <c r="D7" s="19"/>
      <c r="E7" s="11">
        <v>100</v>
      </c>
      <c r="F7" s="19"/>
      <c r="G7" s="21"/>
      <c r="H7" s="19"/>
      <c r="I7" s="22"/>
      <c r="J7" s="4"/>
      <c r="K7" s="5"/>
      <c r="M7" s="11">
        <f>VLOOKUP(Daten1!C36,Daten1!$D$36:$E$42,2)</f>
        <v>20</v>
      </c>
      <c r="N7" s="19"/>
      <c r="O7" s="11">
        <v>100</v>
      </c>
      <c r="P7" s="19"/>
      <c r="Q7" s="19"/>
      <c r="R7" s="19"/>
      <c r="S7" s="19"/>
    </row>
    <row r="8" spans="10:11" ht="12.75">
      <c r="J8" s="4"/>
      <c r="K8" s="5"/>
    </row>
    <row r="9" spans="2:19" ht="12.75">
      <c r="B9" t="s">
        <v>11</v>
      </c>
      <c r="C9" s="12"/>
      <c r="D9" s="19" t="s">
        <v>20</v>
      </c>
      <c r="E9" s="14"/>
      <c r="F9" s="19" t="s">
        <v>20</v>
      </c>
      <c r="G9" s="21"/>
      <c r="H9" s="19" t="s">
        <v>20</v>
      </c>
      <c r="I9" s="21" t="str">
        <f>S9</f>
        <v>12%</v>
      </c>
      <c r="J9" s="4"/>
      <c r="K9" s="5"/>
      <c r="L9" t="s">
        <v>11</v>
      </c>
      <c r="M9" s="15">
        <f ca="1">ROUND(RAND()*6+3.5,0)</f>
        <v>6</v>
      </c>
      <c r="N9" s="19" t="s">
        <v>20</v>
      </c>
      <c r="O9" s="15">
        <f>M9/M10*O10</f>
        <v>12</v>
      </c>
      <c r="P9" s="19" t="s">
        <v>20</v>
      </c>
      <c r="Q9" s="19">
        <f>ROUND(O9/O10,2)</f>
        <v>0.12</v>
      </c>
      <c r="R9" s="19" t="s">
        <v>20</v>
      </c>
      <c r="S9" s="19" t="str">
        <f>Q9*100&amp;"%"</f>
        <v>12%</v>
      </c>
    </row>
    <row r="10" spans="3:19" ht="12.75">
      <c r="C10" s="13"/>
      <c r="D10" s="19"/>
      <c r="E10" s="11">
        <v>100</v>
      </c>
      <c r="F10" s="19"/>
      <c r="G10" s="21"/>
      <c r="H10" s="19"/>
      <c r="I10" s="21"/>
      <c r="J10" s="4"/>
      <c r="K10" s="5"/>
      <c r="M10" s="11">
        <f>VLOOKUP(Daten1!C39,Daten1!$D$36:$E$42,2)</f>
        <v>50</v>
      </c>
      <c r="N10" s="19"/>
      <c r="O10" s="11">
        <v>100</v>
      </c>
      <c r="P10" s="19"/>
      <c r="Q10" s="19"/>
      <c r="R10" s="19"/>
      <c r="S10" s="19"/>
    </row>
    <row r="11" spans="10:11" ht="12.75">
      <c r="J11" s="4"/>
      <c r="K11" s="5"/>
    </row>
    <row r="12" spans="2:19" ht="12.75">
      <c r="B12" t="s">
        <v>12</v>
      </c>
      <c r="C12" s="12"/>
      <c r="D12" s="19" t="s">
        <v>20</v>
      </c>
      <c r="E12" s="16">
        <f>O12</f>
        <v>350</v>
      </c>
      <c r="F12" s="19" t="s">
        <v>20</v>
      </c>
      <c r="G12" s="21"/>
      <c r="H12" s="19" t="s">
        <v>20</v>
      </c>
      <c r="I12" s="22" t="s">
        <v>21</v>
      </c>
      <c r="J12" s="4"/>
      <c r="K12" s="5"/>
      <c r="L12" t="s">
        <v>12</v>
      </c>
      <c r="M12" s="15">
        <f ca="1">ROUND(RAND()*6+3.5,0)</f>
        <v>7</v>
      </c>
      <c r="N12" s="19" t="s">
        <v>20</v>
      </c>
      <c r="O12" s="15">
        <f>M12/M13*O13</f>
        <v>350</v>
      </c>
      <c r="P12" s="19" t="s">
        <v>20</v>
      </c>
      <c r="Q12" s="19">
        <f>ROUND(O12/O13,2)</f>
        <v>3.5</v>
      </c>
      <c r="R12" s="19" t="s">
        <v>20</v>
      </c>
      <c r="S12" s="19" t="str">
        <f>Q12*100&amp;"%"</f>
        <v>350%</v>
      </c>
    </row>
    <row r="13" spans="3:19" ht="12.75">
      <c r="C13" s="13"/>
      <c r="D13" s="19"/>
      <c r="E13" s="11">
        <v>100</v>
      </c>
      <c r="F13" s="19"/>
      <c r="G13" s="21"/>
      <c r="H13" s="19"/>
      <c r="I13" s="22"/>
      <c r="J13" s="4"/>
      <c r="K13" s="5"/>
      <c r="M13" s="11">
        <f>VLOOKUP(Daten1!C42,Daten1!$D$36:$E$42,2)</f>
        <v>2</v>
      </c>
      <c r="N13" s="19"/>
      <c r="O13" s="11">
        <v>100</v>
      </c>
      <c r="P13" s="19"/>
      <c r="Q13" s="19"/>
      <c r="R13" s="19"/>
      <c r="S13" s="19"/>
    </row>
    <row r="14" spans="10:11" ht="12.75">
      <c r="J14" s="4"/>
      <c r="K14" s="5"/>
    </row>
    <row r="15" spans="2:19" ht="12.75">
      <c r="B15" t="s">
        <v>13</v>
      </c>
      <c r="C15" s="17">
        <f>M15</f>
        <v>4</v>
      </c>
      <c r="D15" s="19" t="s">
        <v>20</v>
      </c>
      <c r="E15" s="14"/>
      <c r="F15" s="19" t="s">
        <v>20</v>
      </c>
      <c r="G15" s="21"/>
      <c r="H15" s="19" t="s">
        <v>20</v>
      </c>
      <c r="I15" s="22" t="s">
        <v>21</v>
      </c>
      <c r="J15" s="4"/>
      <c r="K15" s="5"/>
      <c r="L15" t="s">
        <v>13</v>
      </c>
      <c r="M15" s="15">
        <f ca="1">ROUND(RAND()*6+3.5,0)</f>
        <v>4</v>
      </c>
      <c r="N15" s="19" t="s">
        <v>20</v>
      </c>
      <c r="O15" s="15">
        <f>M15/M16*O16</f>
        <v>16</v>
      </c>
      <c r="P15" s="19" t="s">
        <v>20</v>
      </c>
      <c r="Q15" s="19">
        <f>ROUND(O15/O16,2)</f>
        <v>0.16</v>
      </c>
      <c r="R15" s="19" t="s">
        <v>20</v>
      </c>
      <c r="S15" s="19" t="str">
        <f>Q15*100&amp;"%"</f>
        <v>16%</v>
      </c>
    </row>
    <row r="16" spans="3:19" ht="12.75">
      <c r="C16" s="18">
        <f>M16</f>
        <v>25</v>
      </c>
      <c r="D16" s="19"/>
      <c r="E16" s="11">
        <v>100</v>
      </c>
      <c r="F16" s="19"/>
      <c r="G16" s="21"/>
      <c r="H16" s="19"/>
      <c r="I16" s="22"/>
      <c r="J16" s="4"/>
      <c r="K16" s="5"/>
      <c r="M16" s="11">
        <f>VLOOKUP(Daten1!C45,Daten1!$D$36:$E$42,2)</f>
        <v>25</v>
      </c>
      <c r="N16" s="19"/>
      <c r="O16" s="11">
        <v>100</v>
      </c>
      <c r="P16" s="19"/>
      <c r="Q16" s="19"/>
      <c r="R16" s="19"/>
      <c r="S16" s="19"/>
    </row>
    <row r="17" spans="10:11" ht="7.5" customHeight="1">
      <c r="J17" s="4"/>
      <c r="K17" s="5"/>
    </row>
    <row r="18" spans="1:12" ht="12.75">
      <c r="A18" s="3" t="s">
        <v>2</v>
      </c>
      <c r="B18" s="3"/>
      <c r="J18" s="4"/>
      <c r="K18" s="5"/>
      <c r="L18" s="3" t="s">
        <v>2</v>
      </c>
    </row>
    <row r="19" spans="1:13" ht="12.75">
      <c r="A19" s="9">
        <v>0</v>
      </c>
      <c r="B19" t="s">
        <v>10</v>
      </c>
      <c r="C19" t="str">
        <f>VLOOKUP(A19,Daten1!$A$2:$H$10,2,FALSE)</f>
        <v>Berechne den Prozentwert</v>
      </c>
      <c r="J19" s="4"/>
      <c r="K19" s="5"/>
      <c r="L19" t="s">
        <v>10</v>
      </c>
      <c r="M19" t="str">
        <f>VLOOKUP(A19,Daten1!$A$2:$H$10,7,FALSE)</f>
        <v>G = 110, p% =26%</v>
      </c>
    </row>
    <row r="20" spans="1:13" ht="12.75">
      <c r="A20" s="9">
        <f>A19</f>
        <v>0</v>
      </c>
      <c r="C20" t="str">
        <f>VLOOKUP(A20,Daten1!$A$2:$H$10,5,FALSE)</f>
        <v>26% von 110</v>
      </c>
      <c r="J20" s="4"/>
      <c r="K20" s="5"/>
      <c r="M20" t="str">
        <f>VLOOKUP(A20,Daten1!$A$2:$H$10,8,FALSE)</f>
        <v>P = G · p% = 110 · 26% = 28,6</v>
      </c>
    </row>
    <row r="21" spans="1:11" ht="12.75">
      <c r="A21" s="9"/>
      <c r="J21" s="4"/>
      <c r="K21" s="5"/>
    </row>
    <row r="22" spans="1:13" ht="12.75">
      <c r="A22" s="9">
        <v>1</v>
      </c>
      <c r="B22" t="s">
        <v>11</v>
      </c>
      <c r="C22" t="str">
        <f>VLOOKUP(A22,Daten1!$A$2:$H$10,2,FALSE)</f>
        <v>Berechne den Prozentsatz</v>
      </c>
      <c r="J22" s="4"/>
      <c r="K22" s="5"/>
      <c r="L22" t="s">
        <v>11</v>
      </c>
      <c r="M22" t="str">
        <f>VLOOKUP(A22,Daten1!$A$2:$H$10,7,FALSE)</f>
        <v>G = 2250, P =25</v>
      </c>
    </row>
    <row r="23" spans="1:13" ht="12.75">
      <c r="A23" s="9">
        <f>A22</f>
        <v>1</v>
      </c>
      <c r="C23" t="str">
        <f>VLOOKUP(A23,Daten1!$A$2:$H$10,5,FALSE)</f>
        <v>25 von 2250</v>
      </c>
      <c r="J23" s="4"/>
      <c r="K23" s="5"/>
      <c r="M23" t="str">
        <f>VLOOKUP(A23,Daten1!$A$2:$H$10,8,FALSE)</f>
        <v>p% = P : G = 25 : 2250 = 0,01 = 1%</v>
      </c>
    </row>
    <row r="24" spans="1:11" ht="12.75">
      <c r="A24" s="9"/>
      <c r="J24" s="4"/>
      <c r="K24" s="5"/>
    </row>
    <row r="25" spans="1:13" ht="12.75">
      <c r="A25" s="9">
        <v>2</v>
      </c>
      <c r="B25" t="s">
        <v>12</v>
      </c>
      <c r="C25" t="str">
        <f>VLOOKUP(A25,Daten1!$A$2:$H$10,2,FALSE)</f>
        <v>Berechne den Grundwert</v>
      </c>
      <c r="J25" s="4"/>
      <c r="K25" s="5"/>
      <c r="L25" t="s">
        <v>12</v>
      </c>
      <c r="M25" t="str">
        <f>VLOOKUP(A25,Daten1!$A$2:$H$10,7,FALSE)</f>
        <v>P = 200, p% =15%</v>
      </c>
    </row>
    <row r="26" spans="1:13" ht="12.75">
      <c r="A26" s="9">
        <f>A25</f>
        <v>2</v>
      </c>
      <c r="C26" t="str">
        <f>VLOOKUP(A26,Daten1!$A$2:$H$10,5,FALSE)</f>
        <v>200 ist 15% von ...</v>
      </c>
      <c r="J26" s="4"/>
      <c r="K26" s="5"/>
      <c r="M26" t="str">
        <f>VLOOKUP(A26,Daten1!$A$2:$H$10,8,FALSE)</f>
        <v>G = P : p% = 200 : 15% = 1333,33</v>
      </c>
    </row>
    <row r="27" spans="1:11" ht="12.75">
      <c r="A27" s="9"/>
      <c r="J27" s="4"/>
      <c r="K27" s="5"/>
    </row>
    <row r="28" spans="1:13" ht="12.75">
      <c r="A28" s="9">
        <v>3</v>
      </c>
      <c r="B28" t="s">
        <v>13</v>
      </c>
      <c r="C28" t="str">
        <f>VLOOKUP(A28,Daten1!$A$2:$H$10,2,FALSE)</f>
        <v>Berechne den Prozentwert</v>
      </c>
      <c r="J28" s="4"/>
      <c r="K28" s="5"/>
      <c r="L28" t="s">
        <v>13</v>
      </c>
      <c r="M28" t="str">
        <f>VLOOKUP(A28,Daten1!$A$2:$H$10,7,FALSE)</f>
        <v>G = 170, p% =13%</v>
      </c>
    </row>
    <row r="29" spans="1:13" ht="12.75">
      <c r="A29" s="9">
        <f>A28</f>
        <v>3</v>
      </c>
      <c r="C29" t="str">
        <f>VLOOKUP(A29,Daten1!$A$2:$H$10,5,FALSE)</f>
        <v>13% von 170</v>
      </c>
      <c r="J29" s="4"/>
      <c r="K29" s="5"/>
      <c r="M29" t="str">
        <f>VLOOKUP(A29,Daten1!$A$2:$H$10,8,FALSE)</f>
        <v>P = G · p% = 170 · 13% = 22,1</v>
      </c>
    </row>
    <row r="30" spans="1:11" ht="12.75">
      <c r="A30" s="9"/>
      <c r="J30" s="4"/>
      <c r="K30" s="5"/>
    </row>
    <row r="31" spans="1:13" ht="12.75">
      <c r="A31" s="9">
        <v>4</v>
      </c>
      <c r="B31" t="s">
        <v>14</v>
      </c>
      <c r="C31" t="str">
        <f>VLOOKUP(A31,Daten1!$A$2:$H$10,2,FALSE)</f>
        <v>Berechne den Prozentsatz</v>
      </c>
      <c r="J31" s="4"/>
      <c r="K31" s="5"/>
      <c r="L31" t="s">
        <v>14</v>
      </c>
      <c r="M31" t="str">
        <f>VLOOKUP(A31,Daten1!$A$2:$H$10,7,FALSE)</f>
        <v>G = 60, P =2</v>
      </c>
    </row>
    <row r="32" spans="1:13" ht="12.75">
      <c r="A32" s="9">
        <f>A31</f>
        <v>4</v>
      </c>
      <c r="C32" t="str">
        <f>VLOOKUP(A32,Daten1!$A$2:$H$10,5,FALSE)</f>
        <v>2 von 60</v>
      </c>
      <c r="J32" s="4"/>
      <c r="K32" s="5"/>
      <c r="M32" t="str">
        <f>VLOOKUP(A32,Daten1!$A$2:$H$10,8,FALSE)</f>
        <v>p% = P : G = 2 : 60 = 0,03 = 3%</v>
      </c>
    </row>
    <row r="33" spans="1:11" ht="12.75">
      <c r="A33" s="9"/>
      <c r="J33" s="4"/>
      <c r="K33" s="5"/>
    </row>
    <row r="34" spans="1:13" ht="12.75">
      <c r="A34" s="9">
        <v>5</v>
      </c>
      <c r="B34" t="s">
        <v>15</v>
      </c>
      <c r="C34" t="str">
        <f>VLOOKUP(A34,Daten1!$A$2:$H$10,2,FALSE)</f>
        <v>Berechne den Grundwert</v>
      </c>
      <c r="J34" s="4"/>
      <c r="K34" s="5"/>
      <c r="L34" t="s">
        <v>15</v>
      </c>
      <c r="M34" t="str">
        <f>VLOOKUP(A34,Daten1!$A$2:$H$10,7,FALSE)</f>
        <v>P = 410, p% =32%</v>
      </c>
    </row>
    <row r="35" spans="1:13" ht="12.75">
      <c r="A35" s="9">
        <f>A34</f>
        <v>5</v>
      </c>
      <c r="C35" t="str">
        <f>VLOOKUP(A35,Daten1!$A$2:$H$10,5,FALSE)</f>
        <v>410 ist 32% von ...</v>
      </c>
      <c r="J35" s="4"/>
      <c r="K35" s="5"/>
      <c r="M35" t="str">
        <f>VLOOKUP(A35,Daten1!$A$2:$H$10,8,FALSE)</f>
        <v>G = P : p% = 410 : 32% = 1281,25</v>
      </c>
    </row>
    <row r="36" spans="10:11" ht="7.5" customHeight="1">
      <c r="J36" s="4"/>
      <c r="K36" s="5"/>
    </row>
    <row r="37" spans="1:12" ht="12.75">
      <c r="A37" s="3" t="s">
        <v>18</v>
      </c>
      <c r="B37" s="3"/>
      <c r="J37" s="4"/>
      <c r="L37" s="3" t="s">
        <v>18</v>
      </c>
    </row>
    <row r="38" spans="1:13" ht="12.75">
      <c r="A38" s="9">
        <v>0</v>
      </c>
      <c r="B38" t="s">
        <v>10</v>
      </c>
      <c r="C38" t="str">
        <f>VLOOKUP(A38,Daten1!$A$13:$H$21,2,FALSE)</f>
        <v>Berechne die Preiserhöhung in %</v>
      </c>
      <c r="J38" s="4"/>
      <c r="K38" s="5"/>
      <c r="L38" t="s">
        <v>10</v>
      </c>
      <c r="M38" t="str">
        <f>VLOOKUP(A38,Daten1!$A$13:$H$21,7,FALSE)</f>
        <v>Erhöhung in €: 1008€ - 600€ = 408€</v>
      </c>
    </row>
    <row r="39" spans="1:13" ht="12.75">
      <c r="A39" s="9">
        <f>A38</f>
        <v>0</v>
      </c>
      <c r="C39" t="str">
        <f>VLOOKUP(A39,Daten1!$A$13:$H$21,5,FALSE)</f>
        <v>Alter Preis: 600€, Neuer Preis: 1008€</v>
      </c>
      <c r="J39" s="4"/>
      <c r="K39" s="5"/>
      <c r="M39" t="str">
        <f>VLOOKUP(A39,Daten1!$A$13:$H$21,8,FALSE)</f>
        <v>in %: p% = 408€ : 600€ = 0,68 = 68%</v>
      </c>
    </row>
    <row r="40" spans="1:19" ht="12.75">
      <c r="A40" s="8"/>
      <c r="B40" s="8"/>
      <c r="C40" s="8"/>
      <c r="D40" s="8"/>
      <c r="E40" s="8"/>
      <c r="F40" s="8"/>
      <c r="G40" s="8"/>
      <c r="H40" s="8"/>
      <c r="I40" s="8"/>
      <c r="J40" s="4"/>
      <c r="L40" s="8"/>
      <c r="M40" s="7"/>
      <c r="N40" s="8"/>
      <c r="O40" s="7"/>
      <c r="P40" s="8"/>
      <c r="Q40" s="8"/>
      <c r="R40" s="8"/>
      <c r="S40" s="8"/>
    </row>
    <row r="41" spans="1:13" ht="12.75">
      <c r="A41" s="9">
        <v>3</v>
      </c>
      <c r="B41" t="s">
        <v>11</v>
      </c>
      <c r="C41" t="str">
        <f>VLOOKUP(A41,Daten1!$A$13:$H$21,2,FALSE)</f>
        <v>Berechne den Rabatt in %</v>
      </c>
      <c r="J41" s="4"/>
      <c r="K41" s="5"/>
      <c r="L41" t="s">
        <v>11</v>
      </c>
      <c r="M41" t="str">
        <f>VLOOKUP(A41,Daten1!$A$13:$H$21,7,FALSE)</f>
        <v>Rabatt in €: 1030€ - 710€ = 320€</v>
      </c>
    </row>
    <row r="42" spans="1:13" ht="12.75">
      <c r="A42" s="9">
        <f>A41</f>
        <v>3</v>
      </c>
      <c r="C42" t="str">
        <f>VLOOKUP(A42,Daten1!$A$13:$H$21,5,FALSE)</f>
        <v>Alter Preis: 1030€, Sonderangebot: 710€</v>
      </c>
      <c r="J42" s="4"/>
      <c r="K42" s="5"/>
      <c r="M42" t="str">
        <f>VLOOKUP(A42,Daten1!$A$13:$H$21,8,FALSE)</f>
        <v>in %: p% = 320€ : 1030€ = 0,31 = 31%</v>
      </c>
    </row>
    <row r="43" ht="12.75">
      <c r="J43" s="4"/>
    </row>
    <row r="44" spans="1:13" ht="12.75">
      <c r="A44" s="9">
        <v>6</v>
      </c>
      <c r="B44" t="s">
        <v>12</v>
      </c>
      <c r="C44" t="str">
        <f>VLOOKUP(A44,Daten1!$A$13:$H$21,2,FALSE)</f>
        <v>Berechne die Preiserhöhung in %</v>
      </c>
      <c r="J44" s="4"/>
      <c r="K44" s="5"/>
      <c r="L44" t="s">
        <v>12</v>
      </c>
      <c r="M44" t="str">
        <f>VLOOKUP(A44,Daten1!$A$13:$H$21,7,FALSE)</f>
        <v>Erhöhung in €: 488,8€ - 260€ = 228,8€</v>
      </c>
    </row>
    <row r="45" spans="1:13" ht="12.75">
      <c r="A45" s="9">
        <f>A44</f>
        <v>6</v>
      </c>
      <c r="C45" t="str">
        <f>VLOOKUP(A45,Daten1!$A$13:$H$21,5,FALSE)</f>
        <v>Alter Preis: 260€, Neuer Preis: 488,8€</v>
      </c>
      <c r="J45" s="4"/>
      <c r="K45" s="5"/>
      <c r="M45" t="str">
        <f>VLOOKUP(A45,Daten1!$A$13:$H$21,8,FALSE)</f>
        <v>in %: p% = 228,8€ : 260€ = 0,88 = 88%</v>
      </c>
    </row>
    <row r="46" ht="12.75">
      <c r="J46" s="4"/>
    </row>
    <row r="47" spans="1:13" ht="12.75">
      <c r="A47" s="9">
        <v>7</v>
      </c>
      <c r="B47" t="s">
        <v>13</v>
      </c>
      <c r="C47" t="str">
        <f>VLOOKUP(A47,Daten1!$A$13:$H$21,2,FALSE)</f>
        <v>Berechne den Rabatt in %</v>
      </c>
      <c r="J47" s="4"/>
      <c r="K47" s="5"/>
      <c r="L47" t="s">
        <v>13</v>
      </c>
      <c r="M47" t="str">
        <f>VLOOKUP(A47,Daten1!$A$13:$H$21,7,FALSE)</f>
        <v>Rabatt in €: 580€ - 300€ = 280€</v>
      </c>
    </row>
    <row r="48" spans="1:13" ht="12.75">
      <c r="A48" s="9">
        <f>A47</f>
        <v>7</v>
      </c>
      <c r="C48" t="str">
        <f>VLOOKUP(A48,Daten1!$A$13:$H$21,5,FALSE)</f>
        <v>Alter Preis: 580€, Sonderangebot: 300€</v>
      </c>
      <c r="J48" s="4"/>
      <c r="K48" s="5"/>
      <c r="M48" t="str">
        <f>VLOOKUP(A48,Daten1!$A$13:$H$21,8,FALSE)</f>
        <v>in %: p% = 280€ : 580€ = 0,48 = 48%</v>
      </c>
    </row>
    <row r="49" spans="10:11" ht="7.5" customHeight="1">
      <c r="J49" s="4"/>
      <c r="K49" s="5"/>
    </row>
    <row r="50" spans="1:12" ht="12.75">
      <c r="A50" s="3" t="s">
        <v>24</v>
      </c>
      <c r="B50" s="3"/>
      <c r="J50" s="4"/>
      <c r="L50" s="3" t="s">
        <v>24</v>
      </c>
    </row>
    <row r="51" spans="1:13" ht="12.75">
      <c r="A51" s="9">
        <v>0</v>
      </c>
      <c r="B51" t="s">
        <v>10</v>
      </c>
      <c r="C51" t="str">
        <f>VLOOKUP(A51,Daten1!$A$24:$H$32,2,FALSE)</f>
        <v>Berechne den neuen Preis.</v>
      </c>
      <c r="J51" s="4"/>
      <c r="K51" s="5"/>
      <c r="L51" t="s">
        <v>10</v>
      </c>
      <c r="M51" t="str">
        <f>VLOOKUP(A51,Daten1!$A$24:$H$32,7,FALSE)</f>
        <v>Erhöhnung P = G·p% = 369€ · 29% = 107,01€</v>
      </c>
    </row>
    <row r="52" spans="1:13" ht="12.75">
      <c r="A52" s="9">
        <f>A51</f>
        <v>0</v>
      </c>
      <c r="C52" t="str">
        <f>VLOOKUP(A52,Daten1!$A$24:$H$32,5,FALSE)</f>
        <v>Alter Preis: 369€, Neuer Preis ist 29% teurer</v>
      </c>
      <c r="J52" s="4"/>
      <c r="K52" s="5"/>
      <c r="M52" t="str">
        <f>VLOOKUP(A52,Daten1!$A$24:$H$32,8,FALSE)</f>
        <v>Neuer Preis = Preis + Erhöhung</v>
      </c>
    </row>
    <row r="53" spans="1:13" ht="12.75">
      <c r="A53" s="9">
        <f>A52</f>
        <v>0</v>
      </c>
      <c r="B53" s="6"/>
      <c r="J53" s="4"/>
      <c r="M53" t="str">
        <f>VLOOKUP(A53,Daten1!$A$24:$I$32,9,FALSE)</f>
        <v>= 369€ + 107,01€ = 476,01€</v>
      </c>
    </row>
    <row r="54" spans="1:11" ht="12.75">
      <c r="A54" s="9"/>
      <c r="J54" s="4"/>
      <c r="K54" s="5"/>
    </row>
    <row r="55" spans="1:13" ht="12.75">
      <c r="A55" s="9">
        <v>2</v>
      </c>
      <c r="B55" t="s">
        <v>11</v>
      </c>
      <c r="C55" t="str">
        <f>VLOOKUP(A55,Daten1!$A$24:$H$32,2,FALSE)</f>
        <v>Berechne den neuen Preis.</v>
      </c>
      <c r="J55" s="4"/>
      <c r="K55" s="5"/>
      <c r="L55" t="s">
        <v>11</v>
      </c>
      <c r="M55" t="str">
        <f>VLOOKUP(A55,Daten1!$A$24:$H$32,7,FALSE)</f>
        <v>Rabatt P = G·p% = 770€ · 27% = 207,9€</v>
      </c>
    </row>
    <row r="56" spans="1:13" ht="12.75">
      <c r="A56" s="9">
        <f>A55</f>
        <v>2</v>
      </c>
      <c r="C56" t="str">
        <f>VLOOKUP(A56,Daten1!$A$24:$H$32,5,FALSE)</f>
        <v>Alter Preis: 770€, Neuer Preis ist 27% billiger</v>
      </c>
      <c r="J56" s="4"/>
      <c r="K56" s="5"/>
      <c r="M56" t="str">
        <f>VLOOKUP(A56,Daten1!$A$24:$H$32,8,FALSE)</f>
        <v>Neuer Preis = Preis - Rabatt</v>
      </c>
    </row>
    <row r="57" spans="1:13" ht="12.75">
      <c r="A57" s="9">
        <f>A56</f>
        <v>2</v>
      </c>
      <c r="B57" s="6"/>
      <c r="J57" s="4"/>
      <c r="M57" t="str">
        <f>VLOOKUP(A57,Daten1!$A$24:$I$32,9,FALSE)</f>
        <v>= 770€ - 207,9€ = 562,1€</v>
      </c>
    </row>
    <row r="58" spans="1:11" ht="12.75">
      <c r="A58" s="9"/>
      <c r="J58" s="4"/>
      <c r="K58" s="5"/>
    </row>
    <row r="59" spans="1:13" ht="12.75">
      <c r="A59" s="9">
        <v>4</v>
      </c>
      <c r="B59" t="s">
        <v>12</v>
      </c>
      <c r="C59" t="str">
        <f>VLOOKUP(A59,Daten1!$A$24:$H$32,2,FALSE)</f>
        <v>Berechne den neuen Preis.</v>
      </c>
      <c r="J59" s="4"/>
      <c r="K59" s="5"/>
      <c r="L59" t="s">
        <v>12</v>
      </c>
      <c r="M59" t="str">
        <f>VLOOKUP(A59,Daten1!$A$24:$H$32,7,FALSE)</f>
        <v>Erhöhnung P = G·p% = 93€ · 13% = 12,09€</v>
      </c>
    </row>
    <row r="60" spans="1:13" ht="12.75">
      <c r="A60" s="9">
        <f>A59</f>
        <v>4</v>
      </c>
      <c r="C60" t="str">
        <f>VLOOKUP(A60,Daten1!$A$24:$H$32,5,FALSE)</f>
        <v>Alter Preis: 93€, Neuer Preis ist 13% teurer</v>
      </c>
      <c r="J60" s="4"/>
      <c r="K60" s="5"/>
      <c r="M60" t="str">
        <f>VLOOKUP(A60,Daten1!$A$24:$H$32,8,FALSE)</f>
        <v>Neuer Preis = Preis + Erhöhung</v>
      </c>
    </row>
    <row r="61" spans="1:13" ht="12.75">
      <c r="A61" s="9">
        <f>A60</f>
        <v>4</v>
      </c>
      <c r="B61" s="6"/>
      <c r="J61" s="4"/>
      <c r="M61" t="str">
        <f>VLOOKUP(A61,Daten1!$A$24:$I$32,9,FALSE)</f>
        <v>= 93€ + 12,09€ = 105,09€</v>
      </c>
    </row>
    <row r="62" spans="1:11" ht="12.75">
      <c r="A62" s="9"/>
      <c r="J62" s="4"/>
      <c r="K62" s="5"/>
    </row>
    <row r="63" spans="1:13" ht="12.75">
      <c r="A63" s="9">
        <v>6</v>
      </c>
      <c r="B63" t="s">
        <v>13</v>
      </c>
      <c r="C63" t="str">
        <f>VLOOKUP(A63,Daten1!$A$24:$H$32,2,FALSE)</f>
        <v>Berechne den neuen Preis.</v>
      </c>
      <c r="J63" s="4"/>
      <c r="K63" s="5"/>
      <c r="L63" t="s">
        <v>13</v>
      </c>
      <c r="M63" t="str">
        <f>VLOOKUP(A63,Daten1!$A$24:$H$32,7,FALSE)</f>
        <v>Rabatt P = G·p% = 300€ · 9% = 27€</v>
      </c>
    </row>
    <row r="64" spans="1:13" ht="12.75">
      <c r="A64" s="9">
        <f>A63</f>
        <v>6</v>
      </c>
      <c r="C64" t="str">
        <f>VLOOKUP(A64,Daten1!$A$24:$H$32,5,FALSE)</f>
        <v>Alter Preis: 300€, Neuer Preis ist 9% billiger</v>
      </c>
      <c r="J64" s="4"/>
      <c r="K64" s="5"/>
      <c r="M64" t="str">
        <f>VLOOKUP(A64,Daten1!$A$24:$H$32,8,FALSE)</f>
        <v>Neuer Preis = Preis - Rabatt</v>
      </c>
    </row>
    <row r="65" spans="1:13" ht="12.75">
      <c r="A65" s="9">
        <f>A64</f>
        <v>6</v>
      </c>
      <c r="B65" s="6"/>
      <c r="J65" s="4"/>
      <c r="M65" t="str">
        <f>VLOOKUP(A65,Daten1!$A$24:$I$32,9,FALSE)</f>
        <v>= 300€ - 27€ = 273€</v>
      </c>
    </row>
  </sheetData>
  <sheetProtection sheet="1" objects="1" scenarios="1"/>
  <mergeCells count="43">
    <mergeCell ref="N6:N7"/>
    <mergeCell ref="P6:P7"/>
    <mergeCell ref="R6:R7"/>
    <mergeCell ref="N9:N10"/>
    <mergeCell ref="P9:P10"/>
    <mergeCell ref="Q9:Q10"/>
    <mergeCell ref="W5:X5"/>
    <mergeCell ref="W6:X6"/>
    <mergeCell ref="D6:D7"/>
    <mergeCell ref="F6:F7"/>
    <mergeCell ref="H6:H7"/>
    <mergeCell ref="G6:G7"/>
    <mergeCell ref="I6:I7"/>
    <mergeCell ref="N12:N13"/>
    <mergeCell ref="P12:P13"/>
    <mergeCell ref="Q12:Q13"/>
    <mergeCell ref="Q6:Q7"/>
    <mergeCell ref="S6:S7"/>
    <mergeCell ref="D9:D10"/>
    <mergeCell ref="F9:F10"/>
    <mergeCell ref="G9:G10"/>
    <mergeCell ref="H9:H10"/>
    <mergeCell ref="I9:I10"/>
    <mergeCell ref="N15:N16"/>
    <mergeCell ref="P15:P16"/>
    <mergeCell ref="Q15:Q16"/>
    <mergeCell ref="R9:R10"/>
    <mergeCell ref="S9:S10"/>
    <mergeCell ref="D12:D13"/>
    <mergeCell ref="F12:F13"/>
    <mergeCell ref="G12:G13"/>
    <mergeCell ref="H12:H13"/>
    <mergeCell ref="I12:I13"/>
    <mergeCell ref="R15:R16"/>
    <mergeCell ref="S15:S16"/>
    <mergeCell ref="A1:U1"/>
    <mergeCell ref="R12:R13"/>
    <mergeCell ref="S12:S13"/>
    <mergeCell ref="D15:D16"/>
    <mergeCell ref="F15:F16"/>
    <mergeCell ref="G15:G16"/>
    <mergeCell ref="H15:H16"/>
    <mergeCell ref="I15:I1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C22">
      <selection activeCell="E47" sqref="E47"/>
    </sheetView>
  </sheetViews>
  <sheetFormatPr defaultColWidth="11.421875" defaultRowHeight="12.75"/>
  <cols>
    <col min="2" max="2" width="35.00390625" style="0" customWidth="1"/>
    <col min="3" max="3" width="17.140625" style="0" customWidth="1"/>
    <col min="5" max="5" width="38.7109375" style="0" customWidth="1"/>
    <col min="7" max="7" width="37.00390625" style="0" customWidth="1"/>
    <col min="8" max="8" width="29.7109375" style="0" bestFit="1" customWidth="1"/>
  </cols>
  <sheetData>
    <row r="1" spans="6:8" ht="12.75">
      <c r="F1" t="s">
        <v>0</v>
      </c>
      <c r="G1" t="s">
        <v>6</v>
      </c>
      <c r="H1" t="s">
        <v>7</v>
      </c>
    </row>
    <row r="2" spans="1:13" ht="15">
      <c r="A2">
        <f ca="1">ROUND(RAND()*9-0.5,0)</f>
        <v>3</v>
      </c>
      <c r="B2" t="s">
        <v>5</v>
      </c>
      <c r="C2">
        <f aca="true" ca="1" t="shared" si="0" ref="C2:C10">ROUND(RAND()*55+1,0)</f>
        <v>13</v>
      </c>
      <c r="D2">
        <f ca="1">ROUND(RAND()*55+1,0)*10</f>
        <v>170</v>
      </c>
      <c r="E2" t="str">
        <f>C2&amp;"% von "&amp;D2</f>
        <v>13% von 170</v>
      </c>
      <c r="F2">
        <f>ROUND(D2*C2/100,2)</f>
        <v>22.1</v>
      </c>
      <c r="G2" t="str">
        <f>"G = "&amp;D2&amp;", p% ="&amp;C2&amp;"%"</f>
        <v>G = 170, p% =13%</v>
      </c>
      <c r="H2" t="str">
        <f>"P = G · p% = "&amp;D2&amp;" · "&amp;C2&amp;"% = "&amp;F2</f>
        <v>P = G · p% = 170 · 13% = 22,1</v>
      </c>
      <c r="M2" s="2"/>
    </row>
    <row r="3" spans="1:13" ht="15">
      <c r="A3">
        <f>MOD(A2+7,9)</f>
        <v>1</v>
      </c>
      <c r="B3" t="s">
        <v>8</v>
      </c>
      <c r="C3">
        <f ca="1" t="shared" si="0"/>
        <v>25</v>
      </c>
      <c r="D3">
        <f ca="1">ROUND(RAND()*10+1,0)*10*C3</f>
        <v>2250</v>
      </c>
      <c r="E3" t="str">
        <f>C3&amp;" von "&amp;D3</f>
        <v>25 von 2250</v>
      </c>
      <c r="F3">
        <f>ROUND(C3/D3,2)</f>
        <v>0.01</v>
      </c>
      <c r="G3" t="str">
        <f>"G = "&amp;D3&amp;", P ="&amp;C3</f>
        <v>G = 2250, P =25</v>
      </c>
      <c r="H3" t="str">
        <f>"p% = P : G = "&amp;C3&amp;" : "&amp;D3&amp;" = "&amp;F3&amp;" = "&amp;F3*100&amp;"%"</f>
        <v>p% = P : G = 25 : 2250 = 0,01 = 1%</v>
      </c>
      <c r="M3" s="2"/>
    </row>
    <row r="4" spans="1:13" ht="15">
      <c r="A4">
        <f aca="true" t="shared" si="1" ref="A4:A10">MOD(A3+7,9)</f>
        <v>8</v>
      </c>
      <c r="B4" t="s">
        <v>9</v>
      </c>
      <c r="C4">
        <f ca="1" t="shared" si="0"/>
        <v>31</v>
      </c>
      <c r="D4">
        <f ca="1">ROUND(RAND()*55+1,0)*10</f>
        <v>460</v>
      </c>
      <c r="E4" t="str">
        <f>D4&amp;" ist "&amp;C4&amp;"% von ..."</f>
        <v>460 ist 31% von ...</v>
      </c>
      <c r="F4">
        <f>ROUND(D4/C4*100,2)</f>
        <v>1483.87</v>
      </c>
      <c r="G4" t="str">
        <f>"P = "&amp;D4&amp;", p% ="&amp;C4&amp;"%"</f>
        <v>P = 460, p% =31%</v>
      </c>
      <c r="H4" t="str">
        <f>"G = P : p% = "&amp;D4&amp;" : "&amp;C4&amp;"% = "&amp;F4</f>
        <v>G = P : p% = 460 : 31% = 1483,87</v>
      </c>
      <c r="M4" s="2"/>
    </row>
    <row r="5" spans="1:13" ht="15">
      <c r="A5">
        <f t="shared" si="1"/>
        <v>6</v>
      </c>
      <c r="B5" t="s">
        <v>5</v>
      </c>
      <c r="C5">
        <f ca="1" t="shared" si="0"/>
        <v>42</v>
      </c>
      <c r="D5">
        <f ca="1">ROUND(RAND()*55+1,0)*10</f>
        <v>320</v>
      </c>
      <c r="E5" t="str">
        <f>C5&amp;"% von "&amp;D5</f>
        <v>42% von 320</v>
      </c>
      <c r="F5">
        <f>ROUND(D5*C5/100,2)</f>
        <v>134.4</v>
      </c>
      <c r="G5" t="str">
        <f>"G = "&amp;D5&amp;", p% ="&amp;C5&amp;"%"</f>
        <v>G = 320, p% =42%</v>
      </c>
      <c r="H5" t="str">
        <f>"P = G · p% = "&amp;D5&amp;" · "&amp;C5&amp;"% = "&amp;F5</f>
        <v>P = G · p% = 320 · 42% = 134,4</v>
      </c>
      <c r="M5" s="2"/>
    </row>
    <row r="6" spans="1:13" ht="15">
      <c r="A6">
        <f t="shared" si="1"/>
        <v>4</v>
      </c>
      <c r="B6" t="s">
        <v>8</v>
      </c>
      <c r="C6">
        <f ca="1" t="shared" si="0"/>
        <v>2</v>
      </c>
      <c r="D6">
        <f ca="1">ROUND(RAND()*10+1,0)*10*C6</f>
        <v>60</v>
      </c>
      <c r="E6" t="str">
        <f>C6&amp;" von "&amp;D6</f>
        <v>2 von 60</v>
      </c>
      <c r="F6">
        <f>ROUND(C6/D6,2)</f>
        <v>0.03</v>
      </c>
      <c r="G6" t="str">
        <f>"G = "&amp;D6&amp;", P ="&amp;C6</f>
        <v>G = 60, P =2</v>
      </c>
      <c r="H6" t="str">
        <f>"p% = P : G = "&amp;C6&amp;" : "&amp;D6&amp;" = "&amp;F6&amp;" = "&amp;F6*100&amp;"%"</f>
        <v>p% = P : G = 2 : 60 = 0,03 = 3%</v>
      </c>
      <c r="M6" s="2"/>
    </row>
    <row r="7" spans="1:13" ht="15">
      <c r="A7">
        <f t="shared" si="1"/>
        <v>2</v>
      </c>
      <c r="B7" t="s">
        <v>9</v>
      </c>
      <c r="C7">
        <f ca="1" t="shared" si="0"/>
        <v>15</v>
      </c>
      <c r="D7">
        <f ca="1">ROUND(RAND()*55+1,0)*10</f>
        <v>200</v>
      </c>
      <c r="E7" t="str">
        <f>D7&amp;" ist "&amp;C7&amp;"% von ..."</f>
        <v>200 ist 15% von ...</v>
      </c>
      <c r="F7">
        <f>ROUND(D7/C7*100,2)</f>
        <v>1333.33</v>
      </c>
      <c r="G7" t="str">
        <f>"P = "&amp;D7&amp;", p% ="&amp;C7&amp;"%"</f>
        <v>P = 200, p% =15%</v>
      </c>
      <c r="H7" t="str">
        <f>"G = P : p% = "&amp;D7&amp;" : "&amp;C7&amp;"% = "&amp;F7</f>
        <v>G = P : p% = 200 : 15% = 1333,33</v>
      </c>
      <c r="M7" s="2"/>
    </row>
    <row r="8" spans="1:13" ht="15">
      <c r="A8">
        <f t="shared" si="1"/>
        <v>0</v>
      </c>
      <c r="B8" t="s">
        <v>5</v>
      </c>
      <c r="C8">
        <f ca="1" t="shared" si="0"/>
        <v>26</v>
      </c>
      <c r="D8">
        <f ca="1">ROUND(RAND()*55+1,0)*10</f>
        <v>110</v>
      </c>
      <c r="E8" t="str">
        <f>C8&amp;"% von "&amp;D8</f>
        <v>26% von 110</v>
      </c>
      <c r="F8">
        <f>ROUND(D8*C8/100,2)</f>
        <v>28.6</v>
      </c>
      <c r="G8" t="str">
        <f>"G = "&amp;D8&amp;", p% ="&amp;C8&amp;"%"</f>
        <v>G = 110, p% =26%</v>
      </c>
      <c r="H8" t="str">
        <f>"P = G · p% = "&amp;D8&amp;" · "&amp;C8&amp;"% = "&amp;F8</f>
        <v>P = G · p% = 110 · 26% = 28,6</v>
      </c>
      <c r="M8" s="2"/>
    </row>
    <row r="9" spans="1:13" ht="15">
      <c r="A9">
        <f t="shared" si="1"/>
        <v>7</v>
      </c>
      <c r="B9" t="s">
        <v>8</v>
      </c>
      <c r="C9">
        <f ca="1" t="shared" si="0"/>
        <v>16</v>
      </c>
      <c r="D9">
        <f ca="1">ROUND(RAND()*10+1,0)*10*C9</f>
        <v>320</v>
      </c>
      <c r="E9" t="str">
        <f>C9&amp;" von "&amp;D9</f>
        <v>16 von 320</v>
      </c>
      <c r="F9">
        <f>ROUND(C9/D9,2)</f>
        <v>0.05</v>
      </c>
      <c r="G9" t="str">
        <f>"G = "&amp;D9&amp;", P ="&amp;C9</f>
        <v>G = 320, P =16</v>
      </c>
      <c r="H9" t="str">
        <f>"p% = P : G = "&amp;C9&amp;" : "&amp;D9&amp;" = "&amp;F9&amp;" = "&amp;F9*100&amp;"%"</f>
        <v>p% = P : G = 16 : 320 = 0,05 = 5%</v>
      </c>
      <c r="M9" s="2"/>
    </row>
    <row r="10" spans="1:13" ht="15">
      <c r="A10">
        <f t="shared" si="1"/>
        <v>5</v>
      </c>
      <c r="B10" t="s">
        <v>9</v>
      </c>
      <c r="C10">
        <f ca="1" t="shared" si="0"/>
        <v>32</v>
      </c>
      <c r="D10">
        <f ca="1">ROUND(RAND()*55+1,0)*10</f>
        <v>410</v>
      </c>
      <c r="E10" t="str">
        <f>D10&amp;" ist "&amp;C10&amp;"% von ..."</f>
        <v>410 ist 32% von ...</v>
      </c>
      <c r="F10">
        <f>ROUND(D10/C10*100,2)</f>
        <v>1281.25</v>
      </c>
      <c r="G10" t="str">
        <f>"P = "&amp;D10&amp;", p% ="&amp;C10&amp;"%"</f>
        <v>P = 410, p% =32%</v>
      </c>
      <c r="H10" t="str">
        <f>"G = P : p% = "&amp;D10&amp;" : "&amp;C10&amp;"% = "&amp;F10</f>
        <v>G = P : p% = 410 : 32% = 1281,25</v>
      </c>
      <c r="M10" s="2"/>
    </row>
    <row r="11" ht="15">
      <c r="M11" s="2"/>
    </row>
    <row r="12" ht="15">
      <c r="M12" s="2"/>
    </row>
    <row r="13" spans="1:13" ht="15">
      <c r="A13">
        <f ca="1">ROUND(RAND()*9-0.5,0)</f>
        <v>2</v>
      </c>
      <c r="B13" t="s">
        <v>16</v>
      </c>
      <c r="C13">
        <f ca="1">ROUND(RAND()*55+5,0)*10+D13</f>
        <v>890</v>
      </c>
      <c r="D13">
        <f ca="1">ROUND(RAND()*55+25,0)*10</f>
        <v>470</v>
      </c>
      <c r="E13" t="str">
        <f>"Alter Preis: "&amp;C13&amp;"€, Sonderangebot: "&amp;D13&amp;"€"</f>
        <v>Alter Preis: 890€, Sonderangebot: 470€</v>
      </c>
      <c r="F13">
        <f>ROUND((C13-D13)/C13,2)</f>
        <v>0.47</v>
      </c>
      <c r="G13" t="str">
        <f>"Rabatt in €: "&amp;C13&amp;"€ - "&amp;D13&amp;"€ = "&amp;ROUND(C13-D13,2)&amp;"€"</f>
        <v>Rabatt in €: 890€ - 470€ = 420€</v>
      </c>
      <c r="H13" t="str">
        <f>"in %: p% = "&amp;ROUND(C13-D13,2)&amp;"€ : "&amp;C13&amp;"€ = "&amp;F13&amp;" = "&amp;F13*100&amp;"%"</f>
        <v>in %: p% = 420€ : 890€ = 0,47 = 47%</v>
      </c>
      <c r="M13" s="2"/>
    </row>
    <row r="14" spans="1:13" ht="15">
      <c r="A14">
        <f>MOD(A13+7,9)</f>
        <v>0</v>
      </c>
      <c r="B14" t="s">
        <v>17</v>
      </c>
      <c r="C14">
        <f ca="1">ROUND(RAND()*55+25,0)*10</f>
        <v>600</v>
      </c>
      <c r="D14" s="10">
        <f ca="1">ROUND(RAND()*100+100,0)/100*C14</f>
        <v>1008</v>
      </c>
      <c r="E14" t="str">
        <f>"Alter Preis: "&amp;C14&amp;"€, Neuer Preis: "&amp;D14&amp;"€"</f>
        <v>Alter Preis: 600€, Neuer Preis: 1008€</v>
      </c>
      <c r="F14">
        <f>ROUND((D14-C14)/C14,2)</f>
        <v>0.68</v>
      </c>
      <c r="G14" t="str">
        <f>"Erhöhung in €: "&amp;D14&amp;"€ - "&amp;C14&amp;"€ = "&amp;ROUND(D14-C14,2)&amp;"€"</f>
        <v>Erhöhung in €: 1008€ - 600€ = 408€</v>
      </c>
      <c r="H14" t="str">
        <f>"in %: p% = "&amp;ROUND(D14-C14,2)&amp;"€ : "&amp;C14&amp;"€ = "&amp;F14&amp;" = "&amp;F14*100&amp;"%"</f>
        <v>in %: p% = 408€ : 600€ = 0,68 = 68%</v>
      </c>
      <c r="M14" s="2"/>
    </row>
    <row r="15" spans="1:13" ht="15">
      <c r="A15">
        <f aca="true" t="shared" si="2" ref="A15:A21">MOD(A14+7,9)</f>
        <v>7</v>
      </c>
      <c r="B15" t="s">
        <v>16</v>
      </c>
      <c r="C15">
        <f ca="1">ROUND(RAND()*55+5,0)*10+D15</f>
        <v>580</v>
      </c>
      <c r="D15">
        <f ca="1">ROUND(RAND()*55+25,0)*10</f>
        <v>300</v>
      </c>
      <c r="E15" t="str">
        <f>"Alter Preis: "&amp;C15&amp;"€, Sonderangebot: "&amp;D15&amp;"€"</f>
        <v>Alter Preis: 580€, Sonderangebot: 300€</v>
      </c>
      <c r="F15">
        <f>ROUND((C15-D15)/C15,2)</f>
        <v>0.48</v>
      </c>
      <c r="G15" t="str">
        <f>"Rabatt in €: "&amp;C15&amp;"€ - "&amp;D15&amp;"€ = "&amp;ROUND(C15-D15,2)&amp;"€"</f>
        <v>Rabatt in €: 580€ - 300€ = 280€</v>
      </c>
      <c r="H15" t="str">
        <f>"in %: p% = "&amp;ROUND(C15-D15,2)&amp;"€ : "&amp;C15&amp;"€ = "&amp;F15&amp;" = "&amp;F15*100&amp;"%"</f>
        <v>in %: p% = 280€ : 580€ = 0,48 = 48%</v>
      </c>
      <c r="M15" s="2"/>
    </row>
    <row r="16" spans="1:13" ht="15">
      <c r="A16">
        <f t="shared" si="2"/>
        <v>5</v>
      </c>
      <c r="B16" t="s">
        <v>17</v>
      </c>
      <c r="C16">
        <f ca="1">ROUND(RAND()*55+25,0)*10</f>
        <v>750</v>
      </c>
      <c r="D16" s="10">
        <f ca="1">ROUND(RAND()*100+100,0)/100*C16</f>
        <v>915</v>
      </c>
      <c r="E16" t="str">
        <f>"Alter Preis: "&amp;C16&amp;"€, Neuer Preis: "&amp;D16&amp;"€"</f>
        <v>Alter Preis: 750€, Neuer Preis: 915€</v>
      </c>
      <c r="F16">
        <f>ROUND((D16-C16)/C16,2)</f>
        <v>0.22</v>
      </c>
      <c r="G16" t="str">
        <f>"Erhöhung in €: "&amp;D16&amp;"€ - "&amp;C16&amp;"€ = "&amp;ROUND(D16-C16,2)&amp;"€"</f>
        <v>Erhöhung in €: 915€ - 750€ = 165€</v>
      </c>
      <c r="H16" t="str">
        <f>"in %: p% = "&amp;ROUND(D16-C16,2)&amp;"€ : "&amp;C16&amp;"€ = "&amp;F16&amp;" = "&amp;F16*100&amp;"%"</f>
        <v>in %: p% = 165€ : 750€ = 0,22 = 22%</v>
      </c>
      <c r="M16" s="2"/>
    </row>
    <row r="17" spans="1:13" ht="15">
      <c r="A17">
        <f t="shared" si="2"/>
        <v>3</v>
      </c>
      <c r="B17" t="s">
        <v>16</v>
      </c>
      <c r="C17">
        <f ca="1">ROUND(RAND()*55+5,0)*10+D17</f>
        <v>1030</v>
      </c>
      <c r="D17">
        <f ca="1">ROUND(RAND()*55+25,0)*10</f>
        <v>710</v>
      </c>
      <c r="E17" t="str">
        <f>"Alter Preis: "&amp;C17&amp;"€, Sonderangebot: "&amp;D17&amp;"€"</f>
        <v>Alter Preis: 1030€, Sonderangebot: 710€</v>
      </c>
      <c r="F17">
        <f>ROUND((C17-D17)/C17,2)</f>
        <v>0.31</v>
      </c>
      <c r="G17" t="str">
        <f>"Rabatt in €: "&amp;C17&amp;"€ - "&amp;D17&amp;"€ = "&amp;ROUND(C17-D17,2)&amp;"€"</f>
        <v>Rabatt in €: 1030€ - 710€ = 320€</v>
      </c>
      <c r="H17" t="str">
        <f>"in %: p% = "&amp;ROUND(C17-D17,2)&amp;"€ : "&amp;C17&amp;"€ = "&amp;F17&amp;" = "&amp;F17*100&amp;"%"</f>
        <v>in %: p% = 320€ : 1030€ = 0,31 = 31%</v>
      </c>
      <c r="M17" s="2"/>
    </row>
    <row r="18" spans="1:13" ht="15">
      <c r="A18">
        <f t="shared" si="2"/>
        <v>1</v>
      </c>
      <c r="B18" t="s">
        <v>17</v>
      </c>
      <c r="C18">
        <f ca="1">ROUND(RAND()*55+25,0)*10</f>
        <v>710</v>
      </c>
      <c r="D18" s="10">
        <f ca="1">ROUND(RAND()*100+100,0)/100*C18</f>
        <v>887.5</v>
      </c>
      <c r="E18" t="str">
        <f>"Alter Preis: "&amp;C18&amp;"€, Neuer Preis: "&amp;D18&amp;"€"</f>
        <v>Alter Preis: 710€, Neuer Preis: 887,5€</v>
      </c>
      <c r="F18">
        <f>ROUND((D18-C18)/C18,2)</f>
        <v>0.25</v>
      </c>
      <c r="G18" t="str">
        <f>"Erhöhung in €: "&amp;D18&amp;"€ - "&amp;C18&amp;"€ = "&amp;ROUND(D18-C18,2)&amp;"€"</f>
        <v>Erhöhung in €: 887,5€ - 710€ = 177,5€</v>
      </c>
      <c r="H18" t="str">
        <f>"in %: p% = "&amp;ROUND(D18-C18,2)&amp;"€ : "&amp;C18&amp;"€ = "&amp;F18&amp;" = "&amp;F18*100&amp;"%"</f>
        <v>in %: p% = 177,5€ : 710€ = 0,25 = 25%</v>
      </c>
      <c r="M18" s="2"/>
    </row>
    <row r="19" spans="1:13" ht="15">
      <c r="A19">
        <f t="shared" si="2"/>
        <v>8</v>
      </c>
      <c r="B19" t="s">
        <v>16</v>
      </c>
      <c r="C19">
        <f ca="1">ROUND(RAND()*55+5,0)*10+D19</f>
        <v>560</v>
      </c>
      <c r="D19">
        <f ca="1">ROUND(RAND()*55+25,0)*10</f>
        <v>400</v>
      </c>
      <c r="E19" t="str">
        <f>"Alter Preis: "&amp;C19&amp;"€, Sonderangebot: "&amp;D19&amp;"€"</f>
        <v>Alter Preis: 560€, Sonderangebot: 400€</v>
      </c>
      <c r="F19">
        <f>ROUND((C19-D19)/C19,2)</f>
        <v>0.29</v>
      </c>
      <c r="G19" t="str">
        <f>"Rabatt in €: "&amp;C19&amp;"€ - "&amp;D19&amp;"€ = "&amp;ROUND(C19-D19,2)&amp;"€"</f>
        <v>Rabatt in €: 560€ - 400€ = 160€</v>
      </c>
      <c r="H19" t="str">
        <f>"in %: p% = "&amp;ROUND(C19-D19,2)&amp;"€ : "&amp;C19&amp;"€ = "&amp;F19&amp;" = "&amp;F19*100&amp;"%"</f>
        <v>in %: p% = 160€ : 560€ = 0,29 = 29%</v>
      </c>
      <c r="M19" s="2"/>
    </row>
    <row r="20" spans="1:13" ht="15">
      <c r="A20">
        <f t="shared" si="2"/>
        <v>6</v>
      </c>
      <c r="B20" t="s">
        <v>17</v>
      </c>
      <c r="C20">
        <f ca="1">ROUND(RAND()*55+25,0)*10</f>
        <v>260</v>
      </c>
      <c r="D20" s="10">
        <f ca="1">ROUND(RAND()*100+100,0)/100*C20</f>
        <v>488.79999999999995</v>
      </c>
      <c r="E20" t="str">
        <f>"Alter Preis: "&amp;C20&amp;"€, Neuer Preis: "&amp;D20&amp;"€"</f>
        <v>Alter Preis: 260€, Neuer Preis: 488,8€</v>
      </c>
      <c r="F20">
        <f>ROUND((D20-C20)/C20,2)</f>
        <v>0.88</v>
      </c>
      <c r="G20" t="str">
        <f>"Erhöhung in €: "&amp;D20&amp;"€ - "&amp;C20&amp;"€ = "&amp;ROUND(D20-C20,2)&amp;"€"</f>
        <v>Erhöhung in €: 488,8€ - 260€ = 228,8€</v>
      </c>
      <c r="H20" t="str">
        <f>"in %: p% = "&amp;ROUND(D20-C20,2)&amp;"€ : "&amp;C20&amp;"€ = "&amp;F20&amp;" = "&amp;F20*100&amp;"%"</f>
        <v>in %: p% = 228,8€ : 260€ = 0,88 = 88%</v>
      </c>
      <c r="M20" s="2"/>
    </row>
    <row r="21" spans="1:13" ht="15">
      <c r="A21">
        <f t="shared" si="2"/>
        <v>4</v>
      </c>
      <c r="B21" t="s">
        <v>16</v>
      </c>
      <c r="C21">
        <f ca="1">ROUND(RAND()*55+5,0)*10+D21</f>
        <v>840</v>
      </c>
      <c r="D21">
        <f ca="1">ROUND(RAND()*55+25,0)*10</f>
        <v>360</v>
      </c>
      <c r="E21" t="str">
        <f>"Alter Preis: "&amp;C21&amp;"€, Sonderangebot: "&amp;D21&amp;"€"</f>
        <v>Alter Preis: 840€, Sonderangebot: 360€</v>
      </c>
      <c r="F21">
        <f>ROUND((C21-D21)/C21,2)</f>
        <v>0.57</v>
      </c>
      <c r="G21" t="str">
        <f>"Rabatt in €: "&amp;C21&amp;"€ - "&amp;D21&amp;"€ = "&amp;ROUND(C21-D21,2)&amp;"€"</f>
        <v>Rabatt in €: 840€ - 360€ = 480€</v>
      </c>
      <c r="H21" t="str">
        <f>"in %: p% = "&amp;ROUND(C21-D21,2)&amp;"€ : "&amp;C21&amp;"€ = "&amp;F21&amp;" = "&amp;F21*100&amp;"%"</f>
        <v>in %: p% = 480€ : 840€ = 0,57 = 57%</v>
      </c>
      <c r="M21" s="2"/>
    </row>
    <row r="22" ht="12.75">
      <c r="D22" s="10"/>
    </row>
    <row r="23" spans="2:3" ht="15">
      <c r="B23" s="1"/>
      <c r="C23" s="1"/>
    </row>
    <row r="24" spans="1:9" ht="12.75">
      <c r="A24">
        <f ca="1">ROUND(RAND()*9-0.5,0)</f>
        <v>3</v>
      </c>
      <c r="B24" t="s">
        <v>19</v>
      </c>
      <c r="C24">
        <f ca="1">ROUND(RAND()*55+5,0)*10+D24</f>
        <v>127</v>
      </c>
      <c r="D24">
        <f aca="true" ca="1" t="shared" si="3" ref="D24:D32">ROUND(RAND()*35+1,0)</f>
        <v>17</v>
      </c>
      <c r="E24" t="str">
        <f>"Alter Preis: "&amp;C24&amp;"€, Neuer Preis ist "&amp;D24&amp;"% teurer"</f>
        <v>Alter Preis: 127€, Neuer Preis ist 17% teurer</v>
      </c>
      <c r="F24">
        <f>C24*(1+D24/100)</f>
        <v>148.59</v>
      </c>
      <c r="G24" t="str">
        <f>"Erhöhnung P = G·p% = "&amp;C24&amp;"€ · "&amp;D24&amp;"% = "&amp;ROUND(C24*D24/100,2)&amp;"€"</f>
        <v>Erhöhnung P = G·p% = 127€ · 17% = 21,59€</v>
      </c>
      <c r="H24" t="str">
        <f>"Neuer Preis = Preis + Erhöhung"</f>
        <v>Neuer Preis = Preis + Erhöhung</v>
      </c>
      <c r="I24" t="str">
        <f>"= "&amp;C24&amp;"€ + "&amp;ROUND(C24*D24/100,2)&amp;"€ = "&amp;F24&amp;"€"</f>
        <v>= 127€ + 21,59€ = 148,59€</v>
      </c>
    </row>
    <row r="25" spans="1:9" ht="12.75">
      <c r="A25">
        <f>MOD(A24+7,9)</f>
        <v>1</v>
      </c>
      <c r="B25" t="s">
        <v>19</v>
      </c>
      <c r="C25">
        <f ca="1">ROUND(RAND()*55+25,0)*10</f>
        <v>380</v>
      </c>
      <c r="D25">
        <f ca="1" t="shared" si="3"/>
        <v>31</v>
      </c>
      <c r="E25" t="str">
        <f>"Alter Preis: "&amp;C25&amp;"€, Neuer Preis ist "&amp;D25&amp;"% billiger"</f>
        <v>Alter Preis: 380€, Neuer Preis ist 31% billiger</v>
      </c>
      <c r="F25">
        <f>C25*(1-D25/100)</f>
        <v>262.2</v>
      </c>
      <c r="G25" t="str">
        <f>"Rabatt P = G·p% = "&amp;C25&amp;"€ · "&amp;D25&amp;"% = "&amp;ROUND(C25*D25/100,2)&amp;"€"</f>
        <v>Rabatt P = G·p% = 380€ · 31% = 117,8€</v>
      </c>
      <c r="H25" t="str">
        <f>"Neuer Preis = Preis - Rabatt"</f>
        <v>Neuer Preis = Preis - Rabatt</v>
      </c>
      <c r="I25" t="str">
        <f>"= "&amp;C25&amp;"€ - "&amp;ROUND(C25*D25/100,2)&amp;"€ = "&amp;F25&amp;"€"</f>
        <v>= 380€ - 117,8€ = 262,2€</v>
      </c>
    </row>
    <row r="26" spans="1:9" ht="12.75">
      <c r="A26">
        <f aca="true" t="shared" si="4" ref="A26:A32">MOD(A25+7,9)</f>
        <v>8</v>
      </c>
      <c r="B26" t="s">
        <v>19</v>
      </c>
      <c r="C26">
        <f ca="1">ROUND(RAND()*55+5,0)*10+D26</f>
        <v>218</v>
      </c>
      <c r="D26">
        <f ca="1" t="shared" si="3"/>
        <v>18</v>
      </c>
      <c r="E26" t="str">
        <f>"Alter Preis: "&amp;C26&amp;"€, Neuer Preis ist "&amp;D26&amp;"% teurer"</f>
        <v>Alter Preis: 218€, Neuer Preis ist 18% teurer</v>
      </c>
      <c r="F26">
        <f>C26*(1+D26/100)</f>
        <v>257.24</v>
      </c>
      <c r="G26" t="str">
        <f>"Erhöhnung P = G·p% = "&amp;C26&amp;"€ · "&amp;D26&amp;"% = "&amp;ROUND(C26*D26/100,2)&amp;"€"</f>
        <v>Erhöhnung P = G·p% = 218€ · 18% = 39,24€</v>
      </c>
      <c r="H26" t="str">
        <f>"Neuer Preis = Preis + Erhöhung"</f>
        <v>Neuer Preis = Preis + Erhöhung</v>
      </c>
      <c r="I26" t="str">
        <f>"= "&amp;C26&amp;"€ + "&amp;ROUND(C26*D26/100,2)&amp;"€ = "&amp;F26&amp;"€"</f>
        <v>= 218€ + 39,24€ = 257,24€</v>
      </c>
    </row>
    <row r="27" spans="1:9" ht="12.75">
      <c r="A27">
        <f t="shared" si="4"/>
        <v>6</v>
      </c>
      <c r="B27" t="s">
        <v>19</v>
      </c>
      <c r="C27">
        <f ca="1">ROUND(RAND()*55+25,0)*10</f>
        <v>300</v>
      </c>
      <c r="D27">
        <f ca="1" t="shared" si="3"/>
        <v>9</v>
      </c>
      <c r="E27" t="str">
        <f>"Alter Preis: "&amp;C27&amp;"€, Neuer Preis ist "&amp;D27&amp;"% billiger"</f>
        <v>Alter Preis: 300€, Neuer Preis ist 9% billiger</v>
      </c>
      <c r="F27">
        <f>C27*(1-D27/100)</f>
        <v>273</v>
      </c>
      <c r="G27" t="str">
        <f>"Rabatt P = G·p% = "&amp;C27&amp;"€ · "&amp;D27&amp;"% = "&amp;ROUND(C27*D27/100,2)&amp;"€"</f>
        <v>Rabatt P = G·p% = 300€ · 9% = 27€</v>
      </c>
      <c r="H27" t="str">
        <f>"Neuer Preis = Preis - Rabatt"</f>
        <v>Neuer Preis = Preis - Rabatt</v>
      </c>
      <c r="I27" t="str">
        <f>"= "&amp;C27&amp;"€ - "&amp;ROUND(C27*D27/100,2)&amp;"€ = "&amp;F27&amp;"€"</f>
        <v>= 300€ - 27€ = 273€</v>
      </c>
    </row>
    <row r="28" spans="1:9" ht="12.75">
      <c r="A28">
        <f t="shared" si="4"/>
        <v>4</v>
      </c>
      <c r="B28" t="s">
        <v>19</v>
      </c>
      <c r="C28">
        <f ca="1">ROUND(RAND()*55+5,0)*10+D28</f>
        <v>93</v>
      </c>
      <c r="D28">
        <f ca="1" t="shared" si="3"/>
        <v>13</v>
      </c>
      <c r="E28" t="str">
        <f>"Alter Preis: "&amp;C28&amp;"€, Neuer Preis ist "&amp;D28&amp;"% teurer"</f>
        <v>Alter Preis: 93€, Neuer Preis ist 13% teurer</v>
      </c>
      <c r="F28">
        <f>C28*(1+D28/100)</f>
        <v>105.08999999999999</v>
      </c>
      <c r="G28" t="str">
        <f>"Erhöhnung P = G·p% = "&amp;C28&amp;"€ · "&amp;D28&amp;"% = "&amp;ROUND(C28*D28/100,2)&amp;"€"</f>
        <v>Erhöhnung P = G·p% = 93€ · 13% = 12,09€</v>
      </c>
      <c r="H28" t="str">
        <f>"Neuer Preis = Preis + Erhöhung"</f>
        <v>Neuer Preis = Preis + Erhöhung</v>
      </c>
      <c r="I28" t="str">
        <f>"= "&amp;C28&amp;"€ + "&amp;ROUND(C28*D28/100,2)&amp;"€ = "&amp;F28&amp;"€"</f>
        <v>= 93€ + 12,09€ = 105,09€</v>
      </c>
    </row>
    <row r="29" spans="1:9" ht="12.75">
      <c r="A29">
        <f t="shared" si="4"/>
        <v>2</v>
      </c>
      <c r="B29" t="s">
        <v>19</v>
      </c>
      <c r="C29">
        <f ca="1">ROUND(RAND()*55+25,0)*10</f>
        <v>770</v>
      </c>
      <c r="D29">
        <f ca="1" t="shared" si="3"/>
        <v>27</v>
      </c>
      <c r="E29" t="str">
        <f>"Alter Preis: "&amp;C29&amp;"€, Neuer Preis ist "&amp;D29&amp;"% billiger"</f>
        <v>Alter Preis: 770€, Neuer Preis ist 27% billiger</v>
      </c>
      <c r="F29">
        <f>C29*(1-D29/100)</f>
        <v>562.1</v>
      </c>
      <c r="G29" t="str">
        <f>"Rabatt P = G·p% = "&amp;C29&amp;"€ · "&amp;D29&amp;"% = "&amp;ROUND(C29*D29/100,2)&amp;"€"</f>
        <v>Rabatt P = G·p% = 770€ · 27% = 207,9€</v>
      </c>
      <c r="H29" t="str">
        <f>"Neuer Preis = Preis - Rabatt"</f>
        <v>Neuer Preis = Preis - Rabatt</v>
      </c>
      <c r="I29" t="str">
        <f>"= "&amp;C29&amp;"€ - "&amp;ROUND(C29*D29/100,2)&amp;"€ = "&amp;F29&amp;"€"</f>
        <v>= 770€ - 207,9€ = 562,1€</v>
      </c>
    </row>
    <row r="30" spans="1:9" ht="12.75">
      <c r="A30">
        <f t="shared" si="4"/>
        <v>0</v>
      </c>
      <c r="B30" t="s">
        <v>19</v>
      </c>
      <c r="C30">
        <f ca="1">ROUND(RAND()*55+5,0)*10+D30</f>
        <v>369</v>
      </c>
      <c r="D30">
        <f ca="1" t="shared" si="3"/>
        <v>29</v>
      </c>
      <c r="E30" t="str">
        <f>"Alter Preis: "&amp;C30&amp;"€, Neuer Preis ist "&amp;D30&amp;"% teurer"</f>
        <v>Alter Preis: 369€, Neuer Preis ist 29% teurer</v>
      </c>
      <c r="F30">
        <f>C30*(1+D30/100)</f>
        <v>476.01</v>
      </c>
      <c r="G30" t="str">
        <f>"Erhöhnung P = G·p% = "&amp;C30&amp;"€ · "&amp;D30&amp;"% = "&amp;ROUND(C30*D30/100,2)&amp;"€"</f>
        <v>Erhöhnung P = G·p% = 369€ · 29% = 107,01€</v>
      </c>
      <c r="H30" t="str">
        <f>"Neuer Preis = Preis + Erhöhung"</f>
        <v>Neuer Preis = Preis + Erhöhung</v>
      </c>
      <c r="I30" t="str">
        <f>"= "&amp;C30&amp;"€ + "&amp;ROUND(C30*D30/100,2)&amp;"€ = "&amp;F30&amp;"€"</f>
        <v>= 369€ + 107,01€ = 476,01€</v>
      </c>
    </row>
    <row r="31" spans="1:9" ht="12.75">
      <c r="A31">
        <f t="shared" si="4"/>
        <v>7</v>
      </c>
      <c r="B31" t="s">
        <v>19</v>
      </c>
      <c r="C31">
        <f ca="1">ROUND(RAND()*55+25,0)*10</f>
        <v>660</v>
      </c>
      <c r="D31">
        <f ca="1" t="shared" si="3"/>
        <v>22</v>
      </c>
      <c r="E31" t="str">
        <f>"Alter Preis: "&amp;C31&amp;"€, Neuer Preis ist "&amp;D31&amp;"% billiger"</f>
        <v>Alter Preis: 660€, Neuer Preis ist 22% billiger</v>
      </c>
      <c r="F31">
        <f>C31*(1-D31/100)</f>
        <v>514.8000000000001</v>
      </c>
      <c r="G31" t="str">
        <f>"Rabatt P = G·p% = "&amp;C31&amp;"€ · "&amp;D31&amp;"% = "&amp;ROUND(C31*D31/100,2)&amp;"€"</f>
        <v>Rabatt P = G·p% = 660€ · 22% = 145,2€</v>
      </c>
      <c r="H31" t="str">
        <f>"Neuer Preis = Preis - Rabatt"</f>
        <v>Neuer Preis = Preis - Rabatt</v>
      </c>
      <c r="I31" t="str">
        <f>"= "&amp;C31&amp;"€ - "&amp;ROUND(C31*D31/100,2)&amp;"€ = "&amp;F31&amp;"€"</f>
        <v>= 660€ - 145,2€ = 514,8€</v>
      </c>
    </row>
    <row r="32" spans="1:9" ht="12.75">
      <c r="A32">
        <f t="shared" si="4"/>
        <v>5</v>
      </c>
      <c r="B32" t="s">
        <v>19</v>
      </c>
      <c r="C32">
        <f ca="1">ROUND(RAND()*55+5,0)*10+D32</f>
        <v>518</v>
      </c>
      <c r="D32">
        <f ca="1" t="shared" si="3"/>
        <v>28</v>
      </c>
      <c r="E32" t="str">
        <f>"Alter Preis: "&amp;C32&amp;"€, Neuer Preis ist "&amp;D32&amp;"% teurer"</f>
        <v>Alter Preis: 518€, Neuer Preis ist 28% teurer</v>
      </c>
      <c r="F32">
        <f>C32*(1+D32/100)</f>
        <v>663.04</v>
      </c>
      <c r="G32" t="str">
        <f>"Erhöhnung P = G·p% = "&amp;C32&amp;"€ · "&amp;D32&amp;"% = "&amp;ROUND(C32*D32/100,2)&amp;"€"</f>
        <v>Erhöhnung P = G·p% = 518€ · 28% = 145,04€</v>
      </c>
      <c r="H32" t="str">
        <f>"Neuer Preis = Preis + Erhöhung"</f>
        <v>Neuer Preis = Preis + Erhöhung</v>
      </c>
      <c r="I32" t="str">
        <f>"= "&amp;C32&amp;"€ + "&amp;ROUND(C32*D32/100,2)&amp;"€ = "&amp;F32&amp;"€"</f>
        <v>= 518€ + 145,04€ = 663,04€</v>
      </c>
    </row>
    <row r="34" spans="2:5" ht="15">
      <c r="B34" s="1"/>
      <c r="C34" s="1"/>
      <c r="E34" t="s">
        <v>23</v>
      </c>
    </row>
    <row r="35" spans="2:3" ht="15">
      <c r="B35" s="1"/>
      <c r="C35" s="1"/>
    </row>
    <row r="36" spans="2:5" ht="15">
      <c r="B36" s="1"/>
      <c r="C36" s="1">
        <f ca="1">ROUND(RAND()*7+0.5,0)</f>
        <v>5</v>
      </c>
      <c r="D36">
        <v>1</v>
      </c>
      <c r="E36">
        <v>2</v>
      </c>
    </row>
    <row r="37" spans="2:5" ht="15">
      <c r="B37" s="1"/>
      <c r="C37" s="1">
        <f aca="true" ca="1" t="shared" si="5" ref="C37:C51">ROUND(RAND()*7+0.5,0)</f>
        <v>4</v>
      </c>
      <c r="D37">
        <v>2</v>
      </c>
      <c r="E37">
        <v>4</v>
      </c>
    </row>
    <row r="38" spans="2:5" ht="15">
      <c r="B38" s="1"/>
      <c r="C38" s="1">
        <f ca="1" t="shared" si="5"/>
        <v>3</v>
      </c>
      <c r="D38">
        <v>3</v>
      </c>
      <c r="E38">
        <v>5</v>
      </c>
    </row>
    <row r="39" spans="2:5" ht="15">
      <c r="B39" s="1"/>
      <c r="C39" s="1">
        <f ca="1" t="shared" si="5"/>
        <v>7</v>
      </c>
      <c r="D39">
        <v>4</v>
      </c>
      <c r="E39">
        <v>10</v>
      </c>
    </row>
    <row r="40" spans="3:5" ht="15">
      <c r="C40" s="1">
        <f ca="1" t="shared" si="5"/>
        <v>4</v>
      </c>
      <c r="D40">
        <v>5</v>
      </c>
      <c r="E40">
        <v>20</v>
      </c>
    </row>
    <row r="41" spans="2:5" ht="15">
      <c r="B41" s="2"/>
      <c r="C41" s="1">
        <f ca="1" t="shared" si="5"/>
        <v>1</v>
      </c>
      <c r="D41">
        <v>6</v>
      </c>
      <c r="E41">
        <v>25</v>
      </c>
    </row>
    <row r="42" spans="3:5" ht="15">
      <c r="C42" s="1">
        <f ca="1" t="shared" si="5"/>
        <v>1</v>
      </c>
      <c r="D42">
        <v>7</v>
      </c>
      <c r="E42">
        <v>50</v>
      </c>
    </row>
    <row r="43" spans="2:3" ht="15">
      <c r="B43" s="1"/>
      <c r="C43" s="1">
        <f ca="1" t="shared" si="5"/>
        <v>4</v>
      </c>
    </row>
    <row r="44" spans="2:3" ht="15">
      <c r="B44" s="1"/>
      <c r="C44" s="1">
        <f ca="1" t="shared" si="5"/>
        <v>5</v>
      </c>
    </row>
    <row r="45" spans="2:3" ht="15">
      <c r="B45" s="1"/>
      <c r="C45" s="1">
        <f ca="1" t="shared" si="5"/>
        <v>6</v>
      </c>
    </row>
    <row r="46" spans="2:3" ht="15">
      <c r="B46" s="1"/>
      <c r="C46" s="1">
        <f ca="1" t="shared" si="5"/>
        <v>7</v>
      </c>
    </row>
    <row r="47" spans="2:3" ht="15">
      <c r="B47" s="1"/>
      <c r="C47" s="1">
        <f ca="1" t="shared" si="5"/>
        <v>1</v>
      </c>
    </row>
    <row r="48" spans="2:3" ht="15">
      <c r="B48" s="1"/>
      <c r="C48" s="1">
        <f ca="1" t="shared" si="5"/>
        <v>1</v>
      </c>
    </row>
    <row r="49" spans="2:3" ht="15">
      <c r="B49" s="1"/>
      <c r="C49" s="1">
        <f ca="1" t="shared" si="5"/>
        <v>2</v>
      </c>
    </row>
    <row r="50" ht="15">
      <c r="C50" s="1">
        <f ca="1" t="shared" si="5"/>
        <v>2</v>
      </c>
    </row>
    <row r="51" spans="2:3" ht="15">
      <c r="B51" s="2"/>
      <c r="C51" s="1">
        <f ca="1" t="shared" si="5"/>
        <v>2</v>
      </c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  <row r="56" spans="2:3" ht="15">
      <c r="B56" s="1"/>
      <c r="C56" s="1"/>
    </row>
    <row r="57" spans="2:3" ht="15">
      <c r="B57" s="1"/>
      <c r="C57" s="1"/>
    </row>
    <row r="58" spans="2:3" ht="15">
      <c r="B58" s="1"/>
      <c r="C58" s="1"/>
    </row>
    <row r="59" spans="2:3" ht="15">
      <c r="B59" s="1"/>
      <c r="C59" s="1"/>
    </row>
    <row r="61" ht="15">
      <c r="B61" s="2"/>
    </row>
    <row r="63" spans="2:3" ht="15">
      <c r="B63" s="1"/>
      <c r="C63" s="1"/>
    </row>
    <row r="64" spans="2:3" ht="15">
      <c r="B64" s="1"/>
      <c r="C64" s="1"/>
    </row>
    <row r="65" spans="2:3" ht="15">
      <c r="B65" s="1"/>
      <c r="C65" s="1"/>
    </row>
    <row r="66" spans="2:3" ht="15">
      <c r="B66" s="1"/>
      <c r="C66" s="1"/>
    </row>
    <row r="67" spans="2:3" ht="15">
      <c r="B67" s="1"/>
      <c r="C67" s="1"/>
    </row>
    <row r="68" spans="2:3" ht="15">
      <c r="B68" s="1"/>
      <c r="C68" s="1"/>
    </row>
    <row r="69" spans="2:3" ht="15">
      <c r="B69" s="1"/>
      <c r="C69" s="1"/>
    </row>
    <row r="71" ht="15">
      <c r="B71" s="2"/>
    </row>
    <row r="73" spans="2:3" ht="15">
      <c r="B73" s="1"/>
      <c r="C73" s="1"/>
    </row>
    <row r="74" spans="2:3" ht="15">
      <c r="B74" s="1"/>
      <c r="C74" s="1"/>
    </row>
    <row r="75" spans="2:3" ht="15">
      <c r="B75" s="1"/>
      <c r="C75" s="1"/>
    </row>
    <row r="76" spans="2:3" ht="15">
      <c r="B76" s="1"/>
      <c r="C76" s="1"/>
    </row>
    <row r="77" spans="2:3" ht="15">
      <c r="B77" s="1"/>
      <c r="C77" s="1"/>
    </row>
    <row r="78" spans="2:3" ht="15">
      <c r="B78" s="1"/>
      <c r="C78" s="1"/>
    </row>
    <row r="79" spans="2:3" ht="15">
      <c r="B79" s="1"/>
      <c r="C79" s="1"/>
    </row>
    <row r="81" ht="15">
      <c r="B81" s="2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1" ht="15">
      <c r="B91" s="2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  <row r="96" spans="2:3" ht="15">
      <c r="B96" s="1"/>
      <c r="C96" s="1"/>
    </row>
    <row r="97" spans="2:3" ht="15">
      <c r="B97" s="1"/>
      <c r="C97" s="1"/>
    </row>
    <row r="98" spans="2:3" ht="15">
      <c r="B98" s="1"/>
      <c r="C98" s="1"/>
    </row>
    <row r="99" spans="2:3" ht="15">
      <c r="B99" s="1"/>
      <c r="C99" s="1"/>
    </row>
    <row r="101" ht="15">
      <c r="B101" s="2"/>
    </row>
    <row r="103" spans="2:3" ht="15">
      <c r="B103" s="1"/>
      <c r="C103" s="1"/>
    </row>
    <row r="104" spans="2:3" ht="15">
      <c r="B104" s="1"/>
      <c r="C104" s="1"/>
    </row>
    <row r="105" spans="2:3" ht="15">
      <c r="B105" s="1"/>
      <c r="C105" s="1"/>
    </row>
    <row r="106" spans="2:3" ht="15">
      <c r="B106" s="1"/>
      <c r="C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3" spans="2:3" ht="15">
      <c r="B133" s="1"/>
      <c r="C133" s="1"/>
    </row>
    <row r="134" spans="2:3" ht="15">
      <c r="B134" s="1"/>
      <c r="C134" s="1"/>
    </row>
    <row r="135" spans="2:3" ht="15">
      <c r="B135" s="1"/>
      <c r="C135" s="1"/>
    </row>
    <row r="136" spans="2:3" ht="15">
      <c r="B136" s="1"/>
      <c r="C136" s="1"/>
    </row>
    <row r="137" spans="2:3" ht="15">
      <c r="B137" s="1"/>
      <c r="C137" s="1"/>
    </row>
    <row r="138" spans="2:3" ht="15">
      <c r="B138" s="1"/>
      <c r="C138" s="1"/>
    </row>
    <row r="139" spans="2:3" ht="15">
      <c r="B139" s="1"/>
      <c r="C139" s="1"/>
    </row>
    <row r="143" spans="2:3" ht="15">
      <c r="B143" s="1"/>
      <c r="C143" s="1"/>
    </row>
    <row r="144" spans="2:3" ht="15">
      <c r="B144" s="1"/>
      <c r="C144" s="1"/>
    </row>
    <row r="145" spans="2:3" ht="15">
      <c r="B145" s="1"/>
      <c r="C145" s="1"/>
    </row>
    <row r="146" spans="2:3" ht="15">
      <c r="B146" s="1"/>
      <c r="C146" s="1"/>
    </row>
    <row r="147" spans="2:3" ht="15">
      <c r="B147" s="1"/>
      <c r="C147" s="1"/>
    </row>
    <row r="148" spans="2:3" ht="15">
      <c r="B148" s="1"/>
      <c r="C148" s="1"/>
    </row>
    <row r="149" spans="2:3" ht="15">
      <c r="B149" s="1"/>
      <c r="C149" s="1"/>
    </row>
    <row r="153" spans="2:3" ht="15">
      <c r="B153" s="1"/>
      <c r="C153" s="1"/>
    </row>
    <row r="154" spans="2:3" ht="15">
      <c r="B154" s="1"/>
      <c r="C154" s="1"/>
    </row>
    <row r="155" spans="2:3" ht="15">
      <c r="B155" s="1"/>
      <c r="C155" s="1"/>
    </row>
    <row r="156" spans="2:3" ht="15">
      <c r="B156" s="1"/>
      <c r="C156" s="1"/>
    </row>
    <row r="157" spans="2:3" ht="15">
      <c r="B157" s="1"/>
      <c r="C157" s="1"/>
    </row>
    <row r="158" spans="2:3" ht="15">
      <c r="B158" s="1"/>
      <c r="C158" s="1"/>
    </row>
    <row r="159" spans="2:3" ht="15">
      <c r="B159" s="1"/>
      <c r="C159" s="1"/>
    </row>
    <row r="161" ht="15">
      <c r="B161" s="2"/>
    </row>
    <row r="163" spans="2:3" ht="15">
      <c r="B163" s="1"/>
      <c r="C163" s="1"/>
    </row>
    <row r="164" spans="2:3" ht="15">
      <c r="B164" s="1"/>
      <c r="C164" s="1"/>
    </row>
    <row r="165" spans="2:3" ht="15">
      <c r="B165" s="1"/>
      <c r="C165" s="1"/>
    </row>
    <row r="166" spans="2:3" ht="15">
      <c r="B166" s="1"/>
      <c r="C166" s="1"/>
    </row>
    <row r="167" spans="2:3" ht="15">
      <c r="B167" s="1"/>
      <c r="C167" s="1"/>
    </row>
    <row r="168" spans="2:3" ht="15">
      <c r="B168" s="1"/>
      <c r="C168" s="1"/>
    </row>
    <row r="169" spans="2:3" ht="15">
      <c r="B169" s="1"/>
      <c r="C169" s="1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2010-12-07T22:34:25Z</cp:lastPrinted>
  <dcterms:created xsi:type="dcterms:W3CDTF">2009-10-08T17:52:09Z</dcterms:created>
  <dcterms:modified xsi:type="dcterms:W3CDTF">2016-09-27T16:25:49Z</dcterms:modified>
  <cp:category/>
  <cp:version/>
  <cp:contentType/>
  <cp:contentStatus/>
</cp:coreProperties>
</file>