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Tabelle1" sheetId="1" r:id="rId1"/>
    <sheet name="Tabelle2" sheetId="2" r:id="rId2"/>
    <sheet name="Tabelle3" sheetId="3" r:id="rId3"/>
  </sheets>
  <definedNames>
    <definedName name="_xlfn.RANK.EQ" hidden="1">#NAME?</definedName>
    <definedName name="_xlnm.Print_Area" localSheetId="0">'Tabelle1'!$A$1:$S$47</definedName>
  </definedNames>
  <calcPr fullCalcOnLoad="1"/>
</workbook>
</file>

<file path=xl/sharedStrings.xml><?xml version="1.0" encoding="utf-8"?>
<sst xmlns="http://schemas.openxmlformats.org/spreadsheetml/2006/main" count="100" uniqueCount="9">
  <si>
    <t>+</t>
  </si>
  <si>
    <t>-</t>
  </si>
  <si>
    <t>:</t>
  </si>
  <si>
    <t>=</t>
  </si>
  <si>
    <t>Lösung:</t>
  </si>
  <si>
    <t>Aufgabe 1: Berechne</t>
  </si>
  <si>
    <t>·</t>
  </si>
  <si>
    <t>Für neue Zufallswerte</t>
  </si>
  <si>
    <t>F9 drücken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</si>
</sst>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V1" sqref="V1"/>
    </sheetView>
  </sheetViews>
  <sheetFormatPr defaultColWidth="11.421875" defaultRowHeight="15"/>
  <cols>
    <col min="1" max="1" width="5.140625" style="0" customWidth="1"/>
    <col min="2" max="2" width="5.421875" style="0" customWidth="1"/>
    <col min="3" max="3" width="2.7109375" style="0" customWidth="1"/>
    <col min="4" max="4" width="5.421875" style="0" customWidth="1"/>
    <col min="5" max="5" width="3.7109375" style="0" customWidth="1"/>
    <col min="6" max="6" width="10.57421875" style="0" customWidth="1"/>
    <col min="7" max="7" width="18.140625" style="0" customWidth="1"/>
    <col min="8" max="8" width="3.00390625" style="0" customWidth="1"/>
    <col min="9" max="9" width="5.421875" style="0" customWidth="1"/>
    <col min="10" max="10" width="2.00390625" style="0" bestFit="1" customWidth="1"/>
    <col min="11" max="11" width="5.421875" style="0" customWidth="1"/>
    <col min="12" max="12" width="2.00390625" style="0" bestFit="1" customWidth="1"/>
    <col min="13" max="13" width="5.421875" style="0" customWidth="1"/>
    <col min="14" max="14" width="3.00390625" style="0" customWidth="1"/>
    <col min="15" max="15" width="5.421875" style="0" customWidth="1"/>
    <col min="16" max="16" width="2.00390625" style="0" bestFit="1" customWidth="1"/>
    <col min="17" max="17" width="5.421875" style="0" customWidth="1"/>
    <col min="18" max="18" width="2.00390625" style="0" bestFit="1" customWidth="1"/>
    <col min="19" max="19" width="5.421875" style="0" customWidth="1"/>
  </cols>
  <sheetData>
    <row r="1" spans="1:8" ht="15">
      <c r="A1" s="1" t="s">
        <v>5</v>
      </c>
      <c r="E1" s="3"/>
      <c r="F1" s="3"/>
      <c r="G1" s="7"/>
      <c r="H1" s="1" t="s">
        <v>4</v>
      </c>
    </row>
    <row r="2" spans="5:23" ht="15">
      <c r="E2" s="3"/>
      <c r="F2" s="3"/>
      <c r="G2" s="8"/>
      <c r="V2" s="11" t="s">
        <v>7</v>
      </c>
      <c r="W2" s="11"/>
    </row>
    <row r="3" spans="1:23" ht="15.75" thickBot="1">
      <c r="A3" t="str">
        <f>G3&amp;")"</f>
        <v>1)</v>
      </c>
      <c r="B3" s="5">
        <f>VLOOKUP($G3,Tabelle2!$A$3:$U$26,3,FALSE)</f>
        <v>7</v>
      </c>
      <c r="C3" s="10" t="str">
        <f>VLOOKUP($G3,Tabelle2!$A$3:$U$26,7,FALSE)</f>
        <v>+</v>
      </c>
      <c r="D3" s="5">
        <f>VLOOKUP($G3,Tabelle2!$A$3:$U$26,5,FALSE)</f>
        <v>2</v>
      </c>
      <c r="E3" s="10" t="s">
        <v>3</v>
      </c>
      <c r="F3" s="6"/>
      <c r="G3" s="9">
        <v>1</v>
      </c>
      <c r="H3" t="str">
        <f>A3</f>
        <v>1)</v>
      </c>
      <c r="I3" s="5">
        <f>VLOOKUP($G3,Tabelle2!$A$3:$U$26,3,FALSE)</f>
        <v>7</v>
      </c>
      <c r="J3" s="10" t="str">
        <f>VLOOKUP($G3,Tabelle2!$A$3:$U$26,7,FALSE)</f>
        <v>+</v>
      </c>
      <c r="K3" s="5">
        <f>VLOOKUP($G3,Tabelle2!$A$3:$U$26,5,FALSE)</f>
        <v>2</v>
      </c>
      <c r="L3" s="10" t="s">
        <v>3</v>
      </c>
      <c r="M3" s="5">
        <f>VLOOKUP($G3,Tabelle2!$A$3:$U$26,8,FALSE)</f>
        <v>28</v>
      </c>
      <c r="N3" s="10" t="str">
        <f>VLOOKUP($G3,Tabelle2!$A$3:$U$26,10,FALSE)</f>
        <v>+</v>
      </c>
      <c r="O3" s="5">
        <f>VLOOKUP($G3,Tabelle2!$A$3:$U$26,11,FALSE)</f>
        <v>6</v>
      </c>
      <c r="P3" s="10" t="str">
        <f>IF(VLOOKUP($G3,Tabelle2!$A$3:$U$26,13,FALSE)&lt;&gt;0,VLOOKUP($G3,Tabelle2!$A$3:$U$26,13,FALSE),"")</f>
        <v>=</v>
      </c>
      <c r="Q3" s="5">
        <f>IF(VLOOKUP($G3,Tabelle2!$A$3:$U$26,14,FALSE)&lt;&gt;0,VLOOKUP($G3,Tabelle2!$A$3:$U$26,14,FALSE),"")</f>
        <v>34</v>
      </c>
      <c r="R3" s="10" t="str">
        <f>IF(VLOOKUP($G3,Tabelle2!$A$3:$U$26,16,FALSE)&lt;&gt;0,VLOOKUP($G3,Tabelle2!$A$3:$U$26,16,FALSE),"")</f>
        <v>=</v>
      </c>
      <c r="S3" s="5">
        <f>IF(VLOOKUP($G3,Tabelle2!$A$3:$U$26,17,FALSE)&lt;&gt;0,VLOOKUP($G3,Tabelle2!$A$3:$U$26,17,FALSE),"")</f>
        <v>17</v>
      </c>
      <c r="V3" s="11" t="s">
        <v>8</v>
      </c>
      <c r="W3" s="11"/>
    </row>
    <row r="4" spans="2:19" ht="15">
      <c r="B4" s="4">
        <f>VLOOKUP($G4,Tabelle2!$A$3:$U$26,4,FALSE)</f>
        <v>3</v>
      </c>
      <c r="C4" s="10"/>
      <c r="D4" s="4">
        <f>VLOOKUP($G4,Tabelle2!$A$3:$U$26,6,FALSE)</f>
        <v>4</v>
      </c>
      <c r="E4" s="10"/>
      <c r="F4" s="6"/>
      <c r="G4" s="9">
        <f>G3</f>
        <v>1</v>
      </c>
      <c r="I4" s="4">
        <f>VLOOKUP($G4,Tabelle2!$A$3:$U$26,4,FALSE)</f>
        <v>3</v>
      </c>
      <c r="J4" s="10"/>
      <c r="K4" s="4">
        <f>VLOOKUP($G4,Tabelle2!$A$3:$U$26,6,FALSE)</f>
        <v>4</v>
      </c>
      <c r="L4" s="10"/>
      <c r="M4" s="4">
        <f>VLOOKUP($G4,Tabelle2!$A$3:$U$26,9,FALSE)</f>
        <v>12</v>
      </c>
      <c r="N4" s="10"/>
      <c r="O4" s="4">
        <f>VLOOKUP($G4,Tabelle2!$A$3:$U$26,12,FALSE)</f>
        <v>12</v>
      </c>
      <c r="P4" s="10"/>
      <c r="Q4" s="4">
        <f>IF(VLOOKUP($G4,Tabelle2!$A$3:$U$26,15,FALSE)&lt;&gt;0,VLOOKUP($G4,Tabelle2!$A$3:$U$26,15,FALSE),"")</f>
        <v>12</v>
      </c>
      <c r="R4" s="10"/>
      <c r="S4" s="4">
        <f>IF(VLOOKUP($G4,Tabelle2!$A$3:$U$26,18,FALSE)&lt;&gt;0,VLOOKUP($G4,Tabelle2!$A$3:$U$26,18,FALSE),"")</f>
        <v>6</v>
      </c>
    </row>
    <row r="5" ht="15">
      <c r="G5" s="9"/>
    </row>
    <row r="6" spans="1:19" ht="15.75" thickBot="1">
      <c r="A6" t="str">
        <f>G6&amp;")"</f>
        <v>2)</v>
      </c>
      <c r="B6" s="5">
        <f>VLOOKUP($G6,Tabelle2!$A$3:$U$26,3,FALSE)</f>
        <v>5</v>
      </c>
      <c r="C6" s="10" t="str">
        <f>VLOOKUP($G6,Tabelle2!$A$3:$U$26,7,FALSE)</f>
        <v>·</v>
      </c>
      <c r="D6" s="5">
        <f>VLOOKUP($G6,Tabelle2!$A$3:$U$26,5,FALSE)</f>
        <v>3</v>
      </c>
      <c r="E6" s="10" t="s">
        <v>3</v>
      </c>
      <c r="G6" s="9">
        <f>G3+1</f>
        <v>2</v>
      </c>
      <c r="H6" t="str">
        <f>A6</f>
        <v>2)</v>
      </c>
      <c r="I6" s="5">
        <f>VLOOKUP($G6,Tabelle2!$A$3:$U$26,3,FALSE)</f>
        <v>5</v>
      </c>
      <c r="J6" s="10" t="str">
        <f>VLOOKUP($G6,Tabelle2!$A$3:$U$26,7,FALSE)</f>
        <v>·</v>
      </c>
      <c r="K6" s="5">
        <f>VLOOKUP($G6,Tabelle2!$A$3:$U$26,5,FALSE)</f>
        <v>3</v>
      </c>
      <c r="L6" s="10" t="s">
        <v>3</v>
      </c>
      <c r="M6" s="5">
        <f>VLOOKUP($G6,Tabelle2!$A$3:$U$26,8,FALSE)</f>
        <v>15</v>
      </c>
      <c r="N6" s="10" t="str">
        <f>VLOOKUP($G6,Tabelle2!$A$3:$U$26,10,FALSE)</f>
        <v>=</v>
      </c>
      <c r="O6" s="5">
        <f>VLOOKUP($G6,Tabelle2!$A$3:$U$26,11,FALSE)</f>
      </c>
      <c r="P6" s="10">
        <f>IF(VLOOKUP($G6,Tabelle2!$A$3:$U$26,13,FALSE)&lt;&gt;0,VLOOKUP($G6,Tabelle2!$A$3:$U$26,13,FALSE),"")</f>
      </c>
      <c r="Q6" s="5">
        <f>IF(VLOOKUP($G6,Tabelle2!$A$3:$U$26,14,FALSE)&lt;&gt;0,VLOOKUP($G6,Tabelle2!$A$3:$U$26,14,FALSE),"")</f>
      </c>
      <c r="R6" s="10">
        <f>IF(VLOOKUP($G6,Tabelle2!$A$3:$U$26,16,FALSE)&lt;&gt;0,VLOOKUP($G6,Tabelle2!$A$3:$U$26,16,FALSE),"")</f>
      </c>
      <c r="S6" s="5">
        <f>IF(VLOOKUP($G6,Tabelle2!$A$3:$U$26,17,FALSE)&lt;&gt;0,VLOOKUP($G6,Tabelle2!$A$3:$U$26,17,FALSE),"")</f>
      </c>
    </row>
    <row r="7" spans="2:19" ht="15">
      <c r="B7" s="4">
        <f>VLOOKUP($G7,Tabelle2!$A$3:$U$26,4,FALSE)</f>
        <v>7</v>
      </c>
      <c r="C7" s="10"/>
      <c r="D7" s="4">
        <f>VLOOKUP($G7,Tabelle2!$A$3:$U$26,6,FALSE)</f>
        <v>4</v>
      </c>
      <c r="E7" s="10"/>
      <c r="G7" s="9">
        <f>G6</f>
        <v>2</v>
      </c>
      <c r="I7" s="4">
        <f>VLOOKUP($G7,Tabelle2!$A$3:$U$26,4,FALSE)</f>
        <v>7</v>
      </c>
      <c r="J7" s="10"/>
      <c r="K7" s="4">
        <f>VLOOKUP($G7,Tabelle2!$A$3:$U$26,6,FALSE)</f>
        <v>4</v>
      </c>
      <c r="L7" s="10"/>
      <c r="M7" s="4">
        <f>VLOOKUP($G7,Tabelle2!$A$3:$U$26,9,FALSE)</f>
        <v>28</v>
      </c>
      <c r="N7" s="10"/>
      <c r="O7" s="4">
        <f>VLOOKUP($G7,Tabelle2!$A$3:$U$26,12,FALSE)</f>
      </c>
      <c r="P7" s="10"/>
      <c r="Q7" s="4">
        <f>IF(VLOOKUP($G7,Tabelle2!$A$3:$U$26,15,FALSE)&lt;&gt;0,VLOOKUP($G7,Tabelle2!$A$3:$U$26,15,FALSE),"")</f>
      </c>
      <c r="R7" s="10"/>
      <c r="S7" s="4">
        <f>IF(VLOOKUP($G7,Tabelle2!$A$3:$U$26,18,FALSE)&lt;&gt;0,VLOOKUP($G7,Tabelle2!$A$3:$U$26,18,FALSE),"")</f>
      </c>
    </row>
    <row r="8" ht="15">
      <c r="G8" s="9"/>
    </row>
    <row r="9" spans="1:19" ht="15.75" thickBot="1">
      <c r="A9" t="str">
        <f>G9&amp;")"</f>
        <v>3)</v>
      </c>
      <c r="B9" s="5">
        <f>VLOOKUP($G9,Tabelle2!$A$3:$U$26,3,FALSE)</f>
        <v>5</v>
      </c>
      <c r="C9" s="10" t="str">
        <f>VLOOKUP($G9,Tabelle2!$A$3:$U$26,7,FALSE)</f>
        <v>:</v>
      </c>
      <c r="D9" s="5">
        <f>VLOOKUP($G9,Tabelle2!$A$3:$U$26,5,FALSE)</f>
        <v>4</v>
      </c>
      <c r="E9" s="10" t="s">
        <v>3</v>
      </c>
      <c r="G9" s="9">
        <f>G6+1</f>
        <v>3</v>
      </c>
      <c r="H9" t="str">
        <f>A9</f>
        <v>3)</v>
      </c>
      <c r="I9" s="5">
        <f>VLOOKUP($G9,Tabelle2!$A$3:$U$26,3,FALSE)</f>
        <v>5</v>
      </c>
      <c r="J9" s="10" t="str">
        <f>VLOOKUP($G9,Tabelle2!$A$3:$U$26,7,FALSE)</f>
        <v>:</v>
      </c>
      <c r="K9" s="5">
        <f>VLOOKUP($G9,Tabelle2!$A$3:$U$26,5,FALSE)</f>
        <v>4</v>
      </c>
      <c r="L9" s="10" t="s">
        <v>3</v>
      </c>
      <c r="M9" s="5">
        <f>VLOOKUP($G9,Tabelle2!$A$3:$U$26,8,FALSE)</f>
        <v>5</v>
      </c>
      <c r="N9" s="10" t="str">
        <f>VLOOKUP($G9,Tabelle2!$A$3:$U$26,10,FALSE)</f>
        <v>·</v>
      </c>
      <c r="O9" s="5">
        <f>VLOOKUP($G9,Tabelle2!$A$3:$U$26,11,FALSE)</f>
        <v>9</v>
      </c>
      <c r="P9" s="10" t="str">
        <f>IF(VLOOKUP($G9,Tabelle2!$A$3:$U$26,13,FALSE)&lt;&gt;0,VLOOKUP($G9,Tabelle2!$A$3:$U$26,13,FALSE),"")</f>
        <v>=</v>
      </c>
      <c r="Q9" s="5">
        <f>IF(VLOOKUP($G9,Tabelle2!$A$3:$U$26,14,FALSE)&lt;&gt;0,VLOOKUP($G9,Tabelle2!$A$3:$U$26,14,FALSE),"")</f>
        <v>45</v>
      </c>
      <c r="R9" s="10">
        <f>IF(VLOOKUP($G9,Tabelle2!$A$3:$U$26,16,FALSE)&lt;&gt;0,VLOOKUP($G9,Tabelle2!$A$3:$U$26,16,FALSE),"")</f>
      </c>
      <c r="S9" s="5">
        <f>IF(VLOOKUP($G9,Tabelle2!$A$3:$U$26,17,FALSE)&lt;&gt;0,VLOOKUP($G9,Tabelle2!$A$3:$U$26,17,FALSE),"")</f>
      </c>
    </row>
    <row r="10" spans="2:19" ht="15">
      <c r="B10" s="4">
        <f>VLOOKUP($G10,Tabelle2!$A$3:$U$26,4,FALSE)</f>
        <v>8</v>
      </c>
      <c r="C10" s="10"/>
      <c r="D10" s="4">
        <f>VLOOKUP($G10,Tabelle2!$A$3:$U$26,6,FALSE)</f>
        <v>9</v>
      </c>
      <c r="E10" s="10"/>
      <c r="G10" s="9">
        <f>G9</f>
        <v>3</v>
      </c>
      <c r="I10" s="4">
        <f>VLOOKUP($G10,Tabelle2!$A$3:$U$26,4,FALSE)</f>
        <v>8</v>
      </c>
      <c r="J10" s="10"/>
      <c r="K10" s="4">
        <f>VLOOKUP($G10,Tabelle2!$A$3:$U$26,6,FALSE)</f>
        <v>9</v>
      </c>
      <c r="L10" s="10"/>
      <c r="M10" s="4">
        <f>VLOOKUP($G10,Tabelle2!$A$3:$U$26,9,FALSE)</f>
        <v>8</v>
      </c>
      <c r="N10" s="10"/>
      <c r="O10" s="4">
        <f>VLOOKUP($G10,Tabelle2!$A$3:$U$26,12,FALSE)</f>
        <v>4</v>
      </c>
      <c r="P10" s="10"/>
      <c r="Q10" s="4">
        <f>IF(VLOOKUP($G10,Tabelle2!$A$3:$U$26,15,FALSE)&lt;&gt;0,VLOOKUP($G10,Tabelle2!$A$3:$U$26,15,FALSE),"")</f>
        <v>32</v>
      </c>
      <c r="R10" s="10"/>
      <c r="S10" s="4">
        <f>IF(VLOOKUP($G10,Tabelle2!$A$3:$U$26,18,FALSE)&lt;&gt;0,VLOOKUP($G10,Tabelle2!$A$3:$U$26,18,FALSE),"")</f>
      </c>
    </row>
    <row r="11" ht="15">
      <c r="G11" s="9"/>
    </row>
    <row r="12" spans="1:19" ht="15.75" thickBot="1">
      <c r="A12" t="str">
        <f>G12&amp;")"</f>
        <v>4)</v>
      </c>
      <c r="B12" s="5">
        <f>VLOOKUP($G12,Tabelle2!$A$3:$U$26,3,FALSE)</f>
        <v>8</v>
      </c>
      <c r="C12" s="10" t="str">
        <f>VLOOKUP($G12,Tabelle2!$A$3:$U$26,7,FALSE)</f>
        <v>·</v>
      </c>
      <c r="D12" s="5">
        <f>VLOOKUP($G12,Tabelle2!$A$3:$U$26,5,FALSE)</f>
        <v>8</v>
      </c>
      <c r="E12" s="10" t="s">
        <v>3</v>
      </c>
      <c r="G12" s="9">
        <f>G9+1</f>
        <v>4</v>
      </c>
      <c r="H12" t="str">
        <f>A12</f>
        <v>4)</v>
      </c>
      <c r="I12" s="5">
        <f>VLOOKUP($G12,Tabelle2!$A$3:$U$26,3,FALSE)</f>
        <v>8</v>
      </c>
      <c r="J12" s="10" t="str">
        <f>VLOOKUP($G12,Tabelle2!$A$3:$U$26,7,FALSE)</f>
        <v>·</v>
      </c>
      <c r="K12" s="5">
        <f>VLOOKUP($G12,Tabelle2!$A$3:$U$26,5,FALSE)</f>
        <v>8</v>
      </c>
      <c r="L12" s="10" t="s">
        <v>3</v>
      </c>
      <c r="M12" s="5">
        <f>VLOOKUP($G12,Tabelle2!$A$3:$U$26,8,FALSE)</f>
        <v>64</v>
      </c>
      <c r="N12" s="10" t="str">
        <f>VLOOKUP($G12,Tabelle2!$A$3:$U$26,10,FALSE)</f>
        <v>=</v>
      </c>
      <c r="O12" s="5">
        <f>VLOOKUP($G12,Tabelle2!$A$3:$U$26,11,FALSE)</f>
        <v>32</v>
      </c>
      <c r="P12" s="10">
        <f>IF(VLOOKUP($G12,Tabelle2!$A$3:$U$26,13,FALSE)&lt;&gt;0,VLOOKUP($G12,Tabelle2!$A$3:$U$26,13,FALSE),"")</f>
      </c>
      <c r="Q12" s="5">
        <f>IF(VLOOKUP($G12,Tabelle2!$A$3:$U$26,14,FALSE)&lt;&gt;0,VLOOKUP($G12,Tabelle2!$A$3:$U$26,14,FALSE),"")</f>
      </c>
      <c r="R12" s="10">
        <f>IF(VLOOKUP($G12,Tabelle2!$A$3:$U$26,16,FALSE)&lt;&gt;0,VLOOKUP($G12,Tabelle2!$A$3:$U$26,16,FALSE),"")</f>
      </c>
      <c r="S12" s="5">
        <f>IF(VLOOKUP($G12,Tabelle2!$A$3:$U$26,17,FALSE)&lt;&gt;0,VLOOKUP($G12,Tabelle2!$A$3:$U$26,17,FALSE),"")</f>
      </c>
    </row>
    <row r="13" spans="2:19" ht="15">
      <c r="B13" s="4">
        <f>VLOOKUP($G13,Tabelle2!$A$3:$U$26,4,FALSE)</f>
        <v>7</v>
      </c>
      <c r="C13" s="10"/>
      <c r="D13" s="4">
        <f>VLOOKUP($G13,Tabelle2!$A$3:$U$26,6,FALSE)</f>
        <v>2</v>
      </c>
      <c r="E13" s="10"/>
      <c r="G13" s="9">
        <f>G12</f>
        <v>4</v>
      </c>
      <c r="I13" s="4">
        <f>VLOOKUP($G13,Tabelle2!$A$3:$U$26,4,FALSE)</f>
        <v>7</v>
      </c>
      <c r="J13" s="10"/>
      <c r="K13" s="4">
        <f>VLOOKUP($G13,Tabelle2!$A$3:$U$26,6,FALSE)</f>
        <v>2</v>
      </c>
      <c r="L13" s="10"/>
      <c r="M13" s="4">
        <f>VLOOKUP($G13,Tabelle2!$A$3:$U$26,9,FALSE)</f>
        <v>14</v>
      </c>
      <c r="N13" s="10"/>
      <c r="O13" s="4">
        <f>VLOOKUP($G13,Tabelle2!$A$3:$U$26,12,FALSE)</f>
        <v>7</v>
      </c>
      <c r="P13" s="10"/>
      <c r="Q13" s="4">
        <f>IF(VLOOKUP($G13,Tabelle2!$A$3:$U$26,15,FALSE)&lt;&gt;0,VLOOKUP($G13,Tabelle2!$A$3:$U$26,15,FALSE),"")</f>
      </c>
      <c r="R13" s="10"/>
      <c r="S13" s="4">
        <f>IF(VLOOKUP($G13,Tabelle2!$A$3:$U$26,18,FALSE)&lt;&gt;0,VLOOKUP($G13,Tabelle2!$A$3:$U$26,18,FALSE),"")</f>
      </c>
    </row>
    <row r="14" ht="15">
      <c r="G14" s="9"/>
    </row>
    <row r="15" spans="1:19" ht="15.75" thickBot="1">
      <c r="A15" t="str">
        <f>G15&amp;")"</f>
        <v>5)</v>
      </c>
      <c r="B15" s="5">
        <f>VLOOKUP($G15,Tabelle2!$A$3:$U$26,3,FALSE)</f>
        <v>3</v>
      </c>
      <c r="C15" s="10" t="str">
        <f>VLOOKUP($G15,Tabelle2!$A$3:$U$26,7,FALSE)</f>
        <v>·</v>
      </c>
      <c r="D15" s="5">
        <f>VLOOKUP($G15,Tabelle2!$A$3:$U$26,5,FALSE)</f>
        <v>4</v>
      </c>
      <c r="E15" s="10" t="s">
        <v>3</v>
      </c>
      <c r="G15" s="9">
        <f>G12+1</f>
        <v>5</v>
      </c>
      <c r="H15" t="str">
        <f>A15</f>
        <v>5)</v>
      </c>
      <c r="I15" s="5">
        <f>VLOOKUP($G15,Tabelle2!$A$3:$U$26,3,FALSE)</f>
        <v>3</v>
      </c>
      <c r="J15" s="10" t="str">
        <f>VLOOKUP($G15,Tabelle2!$A$3:$U$26,7,FALSE)</f>
        <v>·</v>
      </c>
      <c r="K15" s="5">
        <f>VLOOKUP($G15,Tabelle2!$A$3:$U$26,5,FALSE)</f>
        <v>4</v>
      </c>
      <c r="L15" s="10" t="s">
        <v>3</v>
      </c>
      <c r="M15" s="5">
        <f>VLOOKUP($G15,Tabelle2!$A$3:$U$26,8,FALSE)</f>
        <v>12</v>
      </c>
      <c r="N15" s="10" t="str">
        <f>VLOOKUP($G15,Tabelle2!$A$3:$U$26,10,FALSE)</f>
        <v>=</v>
      </c>
      <c r="O15" s="5">
        <f>VLOOKUP($G15,Tabelle2!$A$3:$U$26,11,FALSE)</f>
        <v>3</v>
      </c>
      <c r="P15" s="10">
        <f>IF(VLOOKUP($G15,Tabelle2!$A$3:$U$26,13,FALSE)&lt;&gt;0,VLOOKUP($G15,Tabelle2!$A$3:$U$26,13,FALSE),"")</f>
      </c>
      <c r="Q15" s="5">
        <f>IF(VLOOKUP($G15,Tabelle2!$A$3:$U$26,14,FALSE)&lt;&gt;0,VLOOKUP($G15,Tabelle2!$A$3:$U$26,14,FALSE),"")</f>
      </c>
      <c r="R15" s="10">
        <f>IF(VLOOKUP($G15,Tabelle2!$A$3:$U$26,16,FALSE)&lt;&gt;0,VLOOKUP($G15,Tabelle2!$A$3:$U$26,16,FALSE),"")</f>
      </c>
      <c r="S15" s="5">
        <f>IF(VLOOKUP($G15,Tabelle2!$A$3:$U$26,17,FALSE)&lt;&gt;0,VLOOKUP($G15,Tabelle2!$A$3:$U$26,17,FALSE),"")</f>
      </c>
    </row>
    <row r="16" spans="2:19" ht="15">
      <c r="B16" s="4">
        <f>VLOOKUP($G16,Tabelle2!$A$3:$U$26,4,FALSE)</f>
        <v>4</v>
      </c>
      <c r="C16" s="10"/>
      <c r="D16" s="4">
        <f>VLOOKUP($G16,Tabelle2!$A$3:$U$26,6,FALSE)</f>
        <v>5</v>
      </c>
      <c r="E16" s="10"/>
      <c r="G16" s="9">
        <f>G15</f>
        <v>5</v>
      </c>
      <c r="I16" s="4">
        <f>VLOOKUP($G16,Tabelle2!$A$3:$U$26,4,FALSE)</f>
        <v>4</v>
      </c>
      <c r="J16" s="10"/>
      <c r="K16" s="4">
        <f>VLOOKUP($G16,Tabelle2!$A$3:$U$26,6,FALSE)</f>
        <v>5</v>
      </c>
      <c r="L16" s="10"/>
      <c r="M16" s="4">
        <f>VLOOKUP($G16,Tabelle2!$A$3:$U$26,9,FALSE)</f>
        <v>20</v>
      </c>
      <c r="N16" s="10"/>
      <c r="O16" s="4">
        <f>VLOOKUP($G16,Tabelle2!$A$3:$U$26,12,FALSE)</f>
        <v>5</v>
      </c>
      <c r="P16" s="10"/>
      <c r="Q16" s="4">
        <f>IF(VLOOKUP($G16,Tabelle2!$A$3:$U$26,15,FALSE)&lt;&gt;0,VLOOKUP($G16,Tabelle2!$A$3:$U$26,15,FALSE),"")</f>
      </c>
      <c r="R16" s="10"/>
      <c r="S16" s="4">
        <f>IF(VLOOKUP($G16,Tabelle2!$A$3:$U$26,18,FALSE)&lt;&gt;0,VLOOKUP($G16,Tabelle2!$A$3:$U$26,18,FALSE),"")</f>
      </c>
    </row>
    <row r="17" ht="15">
      <c r="G17" s="9"/>
    </row>
    <row r="18" spans="1:19" ht="15.75" thickBot="1">
      <c r="A18" t="str">
        <f>G18&amp;")"</f>
        <v>6)</v>
      </c>
      <c r="B18" s="5">
        <f>VLOOKUP($G18,Tabelle2!$A$3:$U$26,3,FALSE)</f>
        <v>8</v>
      </c>
      <c r="C18" s="10" t="str">
        <f>VLOOKUP($G18,Tabelle2!$A$3:$U$26,7,FALSE)</f>
        <v>·</v>
      </c>
      <c r="D18" s="5">
        <f>VLOOKUP($G18,Tabelle2!$A$3:$U$26,5,FALSE)</f>
        <v>6</v>
      </c>
      <c r="E18" s="10" t="s">
        <v>3</v>
      </c>
      <c r="G18" s="9">
        <f>G15+1</f>
        <v>6</v>
      </c>
      <c r="H18" t="str">
        <f>A18</f>
        <v>6)</v>
      </c>
      <c r="I18" s="5">
        <f>VLOOKUP($G18,Tabelle2!$A$3:$U$26,3,FALSE)</f>
        <v>8</v>
      </c>
      <c r="J18" s="10" t="str">
        <f>VLOOKUP($G18,Tabelle2!$A$3:$U$26,7,FALSE)</f>
        <v>·</v>
      </c>
      <c r="K18" s="5">
        <f>VLOOKUP($G18,Tabelle2!$A$3:$U$26,5,FALSE)</f>
        <v>6</v>
      </c>
      <c r="L18" s="10" t="s">
        <v>3</v>
      </c>
      <c r="M18" s="5">
        <f>VLOOKUP($G18,Tabelle2!$A$3:$U$26,8,FALSE)</f>
        <v>48</v>
      </c>
      <c r="N18" s="10" t="str">
        <f>VLOOKUP($G18,Tabelle2!$A$3:$U$26,10,FALSE)</f>
        <v>=</v>
      </c>
      <c r="O18" s="5">
        <f>VLOOKUP($G18,Tabelle2!$A$3:$U$26,11,FALSE)</f>
        <v>16</v>
      </c>
      <c r="P18" s="10">
        <f>IF(VLOOKUP($G18,Tabelle2!$A$3:$U$26,13,FALSE)&lt;&gt;0,VLOOKUP($G18,Tabelle2!$A$3:$U$26,13,FALSE),"")</f>
      </c>
      <c r="Q18" s="5">
        <f>IF(VLOOKUP($G18,Tabelle2!$A$3:$U$26,14,FALSE)&lt;&gt;0,VLOOKUP($G18,Tabelle2!$A$3:$U$26,14,FALSE),"")</f>
      </c>
      <c r="R18" s="10">
        <f>IF(VLOOKUP($G18,Tabelle2!$A$3:$U$26,16,FALSE)&lt;&gt;0,VLOOKUP($G18,Tabelle2!$A$3:$U$26,16,FALSE),"")</f>
      </c>
      <c r="S18" s="5">
        <f>IF(VLOOKUP($G18,Tabelle2!$A$3:$U$26,17,FALSE)&lt;&gt;0,VLOOKUP($G18,Tabelle2!$A$3:$U$26,17,FALSE),"")</f>
      </c>
    </row>
    <row r="19" spans="2:19" ht="15">
      <c r="B19" s="4">
        <f>VLOOKUP($G19,Tabelle2!$A$3:$U$26,4,FALSE)</f>
        <v>9</v>
      </c>
      <c r="C19" s="10"/>
      <c r="D19" s="4">
        <f>VLOOKUP($G19,Tabelle2!$A$3:$U$26,6,FALSE)</f>
        <v>9</v>
      </c>
      <c r="E19" s="10"/>
      <c r="G19" s="9">
        <f>G18</f>
        <v>6</v>
      </c>
      <c r="I19" s="4">
        <f>VLOOKUP($G19,Tabelle2!$A$3:$U$26,4,FALSE)</f>
        <v>9</v>
      </c>
      <c r="J19" s="10"/>
      <c r="K19" s="4">
        <f>VLOOKUP($G19,Tabelle2!$A$3:$U$26,6,FALSE)</f>
        <v>9</v>
      </c>
      <c r="L19" s="10"/>
      <c r="M19" s="4">
        <f>VLOOKUP($G19,Tabelle2!$A$3:$U$26,9,FALSE)</f>
        <v>81</v>
      </c>
      <c r="N19" s="10"/>
      <c r="O19" s="4">
        <f>VLOOKUP($G19,Tabelle2!$A$3:$U$26,12,FALSE)</f>
        <v>27</v>
      </c>
      <c r="P19" s="10"/>
      <c r="Q19" s="4">
        <f>IF(VLOOKUP($G19,Tabelle2!$A$3:$U$26,15,FALSE)&lt;&gt;0,VLOOKUP($G19,Tabelle2!$A$3:$U$26,15,FALSE),"")</f>
      </c>
      <c r="R19" s="10"/>
      <c r="S19" s="4">
        <f>IF(VLOOKUP($G19,Tabelle2!$A$3:$U$26,18,FALSE)&lt;&gt;0,VLOOKUP($G19,Tabelle2!$A$3:$U$26,18,FALSE),"")</f>
      </c>
    </row>
    <row r="20" ht="15">
      <c r="G20" s="9"/>
    </row>
    <row r="21" spans="1:19" ht="15.75" thickBot="1">
      <c r="A21" t="str">
        <f>G21&amp;")"</f>
        <v>7)</v>
      </c>
      <c r="B21" s="5">
        <f>VLOOKUP($G21,Tabelle2!$A$3:$U$26,3,FALSE)</f>
        <v>3</v>
      </c>
      <c r="C21" s="10" t="str">
        <f>VLOOKUP($G21,Tabelle2!$A$3:$U$26,7,FALSE)</f>
        <v>·</v>
      </c>
      <c r="D21" s="5">
        <f>VLOOKUP($G21,Tabelle2!$A$3:$U$26,5,FALSE)</f>
        <v>6</v>
      </c>
      <c r="E21" s="10" t="s">
        <v>3</v>
      </c>
      <c r="G21" s="9">
        <f>G18+1</f>
        <v>7</v>
      </c>
      <c r="H21" t="str">
        <f>A21</f>
        <v>7)</v>
      </c>
      <c r="I21" s="5">
        <f>VLOOKUP($G21,Tabelle2!$A$3:$U$26,3,FALSE)</f>
        <v>3</v>
      </c>
      <c r="J21" s="10" t="str">
        <f>VLOOKUP($G21,Tabelle2!$A$3:$U$26,7,FALSE)</f>
        <v>·</v>
      </c>
      <c r="K21" s="5">
        <f>VLOOKUP($G21,Tabelle2!$A$3:$U$26,5,FALSE)</f>
        <v>6</v>
      </c>
      <c r="L21" s="10" t="s">
        <v>3</v>
      </c>
      <c r="M21" s="5">
        <f>VLOOKUP($G21,Tabelle2!$A$3:$U$26,8,FALSE)</f>
        <v>18</v>
      </c>
      <c r="N21" s="10" t="str">
        <f>VLOOKUP($G21,Tabelle2!$A$3:$U$26,10,FALSE)</f>
        <v>=</v>
      </c>
      <c r="O21" s="5">
        <f>VLOOKUP($G21,Tabelle2!$A$3:$U$26,11,FALSE)</f>
        <v>1</v>
      </c>
      <c r="P21" s="10">
        <f>IF(VLOOKUP($G21,Tabelle2!$A$3:$U$26,13,FALSE)&lt;&gt;0,VLOOKUP($G21,Tabelle2!$A$3:$U$26,13,FALSE),"")</f>
      </c>
      <c r="Q21" s="5">
        <f>IF(VLOOKUP($G21,Tabelle2!$A$3:$U$26,14,FALSE)&lt;&gt;0,VLOOKUP($G21,Tabelle2!$A$3:$U$26,14,FALSE),"")</f>
      </c>
      <c r="R21" s="10">
        <f>IF(VLOOKUP($G21,Tabelle2!$A$3:$U$26,16,FALSE)&lt;&gt;0,VLOOKUP($G21,Tabelle2!$A$3:$U$26,16,FALSE),"")</f>
      </c>
      <c r="S21" s="5">
        <f>IF(VLOOKUP($G21,Tabelle2!$A$3:$U$26,17,FALSE)&lt;&gt;0,VLOOKUP($G21,Tabelle2!$A$3:$U$26,17,FALSE),"")</f>
      </c>
    </row>
    <row r="22" spans="2:19" ht="15">
      <c r="B22" s="4">
        <f>VLOOKUP($G22,Tabelle2!$A$3:$U$26,4,FALSE)</f>
        <v>6</v>
      </c>
      <c r="C22" s="10"/>
      <c r="D22" s="4">
        <f>VLOOKUP($G22,Tabelle2!$A$3:$U$26,6,FALSE)</f>
        <v>3</v>
      </c>
      <c r="E22" s="10"/>
      <c r="G22" s="9">
        <f>G21</f>
        <v>7</v>
      </c>
      <c r="I22" s="4">
        <f>VLOOKUP($G22,Tabelle2!$A$3:$U$26,4,FALSE)</f>
        <v>6</v>
      </c>
      <c r="J22" s="10"/>
      <c r="K22" s="4">
        <f>VLOOKUP($G22,Tabelle2!$A$3:$U$26,6,FALSE)</f>
        <v>3</v>
      </c>
      <c r="L22" s="10"/>
      <c r="M22" s="4">
        <f>VLOOKUP($G22,Tabelle2!$A$3:$U$26,9,FALSE)</f>
        <v>18</v>
      </c>
      <c r="N22" s="10"/>
      <c r="O22" s="4">
        <f>VLOOKUP($G22,Tabelle2!$A$3:$U$26,12,FALSE)</f>
        <v>1</v>
      </c>
      <c r="P22" s="10"/>
      <c r="Q22" s="4">
        <f>IF(VLOOKUP($G22,Tabelle2!$A$3:$U$26,15,FALSE)&lt;&gt;0,VLOOKUP($G22,Tabelle2!$A$3:$U$26,15,FALSE),"")</f>
      </c>
      <c r="R22" s="10"/>
      <c r="S22" s="4">
        <f>IF(VLOOKUP($G22,Tabelle2!$A$3:$U$26,18,FALSE)&lt;&gt;0,VLOOKUP($G22,Tabelle2!$A$3:$U$26,18,FALSE),"")</f>
      </c>
    </row>
    <row r="23" ht="15">
      <c r="G23" s="9"/>
    </row>
    <row r="24" spans="1:19" ht="15.75" thickBot="1">
      <c r="A24" t="str">
        <f>G24&amp;")"</f>
        <v>8)</v>
      </c>
      <c r="B24" s="5">
        <f>VLOOKUP($G24,Tabelle2!$A$3:$U$26,3,FALSE)</f>
        <v>9</v>
      </c>
      <c r="C24" s="10" t="str">
        <f>VLOOKUP($G24,Tabelle2!$A$3:$U$26,7,FALSE)</f>
        <v>+</v>
      </c>
      <c r="D24" s="5">
        <f>VLOOKUP($G24,Tabelle2!$A$3:$U$26,5,FALSE)</f>
        <v>4</v>
      </c>
      <c r="E24" s="10" t="s">
        <v>3</v>
      </c>
      <c r="G24" s="9">
        <f>G21+1</f>
        <v>8</v>
      </c>
      <c r="H24" t="str">
        <f>A24</f>
        <v>8)</v>
      </c>
      <c r="I24" s="5">
        <f>VLOOKUP($G24,Tabelle2!$A$3:$U$26,3,FALSE)</f>
        <v>9</v>
      </c>
      <c r="J24" s="10" t="str">
        <f>VLOOKUP($G24,Tabelle2!$A$3:$U$26,7,FALSE)</f>
        <v>+</v>
      </c>
      <c r="K24" s="5">
        <f>VLOOKUP($G24,Tabelle2!$A$3:$U$26,5,FALSE)</f>
        <v>4</v>
      </c>
      <c r="L24" s="10" t="s">
        <v>3</v>
      </c>
      <c r="M24" s="5">
        <f>VLOOKUP($G24,Tabelle2!$A$3:$U$26,8,FALSE)</f>
        <v>45</v>
      </c>
      <c r="N24" s="10" t="str">
        <f>VLOOKUP($G24,Tabelle2!$A$3:$U$26,10,FALSE)</f>
        <v>+</v>
      </c>
      <c r="O24" s="5">
        <f>VLOOKUP($G24,Tabelle2!$A$3:$U$26,11,FALSE)</f>
        <v>24</v>
      </c>
      <c r="P24" s="10" t="str">
        <f>IF(VLOOKUP($G24,Tabelle2!$A$3:$U$26,13,FALSE)&lt;&gt;0,VLOOKUP($G24,Tabelle2!$A$3:$U$26,13,FALSE),"")</f>
        <v>=</v>
      </c>
      <c r="Q24" s="5">
        <f>IF(VLOOKUP($G24,Tabelle2!$A$3:$U$26,14,FALSE)&lt;&gt;0,VLOOKUP($G24,Tabelle2!$A$3:$U$26,14,FALSE),"")</f>
        <v>69</v>
      </c>
      <c r="R24" s="10" t="str">
        <f>IF(VLOOKUP($G24,Tabelle2!$A$3:$U$26,16,FALSE)&lt;&gt;0,VLOOKUP($G24,Tabelle2!$A$3:$U$26,16,FALSE),"")</f>
        <v>=</v>
      </c>
      <c r="S24" s="5">
        <f>IF(VLOOKUP($G24,Tabelle2!$A$3:$U$26,17,FALSE)&lt;&gt;0,VLOOKUP($G24,Tabelle2!$A$3:$U$26,17,FALSE),"")</f>
        <v>23</v>
      </c>
    </row>
    <row r="25" spans="2:19" ht="15">
      <c r="B25" s="4">
        <f>VLOOKUP($G25,Tabelle2!$A$3:$U$26,4,FALSE)</f>
        <v>6</v>
      </c>
      <c r="C25" s="10"/>
      <c r="D25" s="4">
        <f>VLOOKUP($G25,Tabelle2!$A$3:$U$26,6,FALSE)</f>
        <v>5</v>
      </c>
      <c r="E25" s="10"/>
      <c r="G25" s="9">
        <f>G24</f>
        <v>8</v>
      </c>
      <c r="I25" s="4">
        <f>VLOOKUP($G25,Tabelle2!$A$3:$U$26,4,FALSE)</f>
        <v>6</v>
      </c>
      <c r="J25" s="10"/>
      <c r="K25" s="4">
        <f>VLOOKUP($G25,Tabelle2!$A$3:$U$26,6,FALSE)</f>
        <v>5</v>
      </c>
      <c r="L25" s="10"/>
      <c r="M25" s="4">
        <f>VLOOKUP($G25,Tabelle2!$A$3:$U$26,9,FALSE)</f>
        <v>30</v>
      </c>
      <c r="N25" s="10"/>
      <c r="O25" s="4">
        <f>VLOOKUP($G25,Tabelle2!$A$3:$U$26,12,FALSE)</f>
        <v>30</v>
      </c>
      <c r="P25" s="10"/>
      <c r="Q25" s="4">
        <f>IF(VLOOKUP($G25,Tabelle2!$A$3:$U$26,15,FALSE)&lt;&gt;0,VLOOKUP($G25,Tabelle2!$A$3:$U$26,15,FALSE),"")</f>
        <v>30</v>
      </c>
      <c r="R25" s="10"/>
      <c r="S25" s="4">
        <f>IF(VLOOKUP($G25,Tabelle2!$A$3:$U$26,18,FALSE)&lt;&gt;0,VLOOKUP($G25,Tabelle2!$A$3:$U$26,18,FALSE),"")</f>
        <v>10</v>
      </c>
    </row>
    <row r="26" ht="15">
      <c r="G26" s="9"/>
    </row>
    <row r="27" spans="1:19" ht="15.75" thickBot="1">
      <c r="A27" t="str">
        <f>G27&amp;")"</f>
        <v>9)</v>
      </c>
      <c r="B27" s="5">
        <f>VLOOKUP($G27,Tabelle2!$A$3:$U$26,3,FALSE)</f>
        <v>4</v>
      </c>
      <c r="C27" s="10" t="str">
        <f>VLOOKUP($G27,Tabelle2!$A$3:$U$26,7,FALSE)</f>
        <v>+</v>
      </c>
      <c r="D27" s="5">
        <f>VLOOKUP($G27,Tabelle2!$A$3:$U$26,5,FALSE)</f>
        <v>5</v>
      </c>
      <c r="E27" s="10" t="s">
        <v>3</v>
      </c>
      <c r="G27" s="9">
        <f>G24+1</f>
        <v>9</v>
      </c>
      <c r="H27" t="str">
        <f>A27</f>
        <v>9)</v>
      </c>
      <c r="I27" s="5">
        <f>VLOOKUP($G27,Tabelle2!$A$3:$U$26,3,FALSE)</f>
        <v>4</v>
      </c>
      <c r="J27" s="10" t="str">
        <f>VLOOKUP($G27,Tabelle2!$A$3:$U$26,7,FALSE)</f>
        <v>+</v>
      </c>
      <c r="K27" s="5">
        <f>VLOOKUP($G27,Tabelle2!$A$3:$U$26,5,FALSE)</f>
        <v>5</v>
      </c>
      <c r="L27" s="10" t="s">
        <v>3</v>
      </c>
      <c r="M27" s="5">
        <f>VLOOKUP($G27,Tabelle2!$A$3:$U$26,8,FALSE)</f>
        <v>28</v>
      </c>
      <c r="N27" s="10" t="str">
        <f>VLOOKUP($G27,Tabelle2!$A$3:$U$26,10,FALSE)</f>
        <v>+</v>
      </c>
      <c r="O27" s="5">
        <f>VLOOKUP($G27,Tabelle2!$A$3:$U$26,11,FALSE)</f>
        <v>10</v>
      </c>
      <c r="P27" s="10" t="str">
        <f>IF(VLOOKUP($G27,Tabelle2!$A$3:$U$26,13,FALSE)&lt;&gt;0,VLOOKUP($G27,Tabelle2!$A$3:$U$26,13,FALSE),"")</f>
        <v>=</v>
      </c>
      <c r="Q27" s="5">
        <f>IF(VLOOKUP($G27,Tabelle2!$A$3:$U$26,14,FALSE)&lt;&gt;0,VLOOKUP($G27,Tabelle2!$A$3:$U$26,14,FALSE),"")</f>
        <v>38</v>
      </c>
      <c r="R27" s="10" t="str">
        <f>IF(VLOOKUP($G27,Tabelle2!$A$3:$U$26,16,FALSE)&lt;&gt;0,VLOOKUP($G27,Tabelle2!$A$3:$U$26,16,FALSE),"")</f>
        <v>=</v>
      </c>
      <c r="S27" s="5">
        <f>IF(VLOOKUP($G27,Tabelle2!$A$3:$U$26,17,FALSE)&lt;&gt;0,VLOOKUP($G27,Tabelle2!$A$3:$U$26,17,FALSE),"")</f>
        <v>19</v>
      </c>
    </row>
    <row r="28" spans="2:19" ht="15">
      <c r="B28" s="4">
        <f>VLOOKUP($G28,Tabelle2!$A$3:$U$26,4,FALSE)</f>
        <v>2</v>
      </c>
      <c r="C28" s="10"/>
      <c r="D28" s="4">
        <f>VLOOKUP($G28,Tabelle2!$A$3:$U$26,6,FALSE)</f>
        <v>7</v>
      </c>
      <c r="E28" s="10"/>
      <c r="G28" s="9">
        <f>G27</f>
        <v>9</v>
      </c>
      <c r="I28" s="4">
        <f>VLOOKUP($G28,Tabelle2!$A$3:$U$26,4,FALSE)</f>
        <v>2</v>
      </c>
      <c r="J28" s="10"/>
      <c r="K28" s="4">
        <f>VLOOKUP($G28,Tabelle2!$A$3:$U$26,6,FALSE)</f>
        <v>7</v>
      </c>
      <c r="L28" s="10"/>
      <c r="M28" s="4">
        <f>VLOOKUP($G28,Tabelle2!$A$3:$U$26,9,FALSE)</f>
        <v>14</v>
      </c>
      <c r="N28" s="10"/>
      <c r="O28" s="4">
        <f>VLOOKUP($G28,Tabelle2!$A$3:$U$26,12,FALSE)</f>
        <v>14</v>
      </c>
      <c r="P28" s="10"/>
      <c r="Q28" s="4">
        <f>IF(VLOOKUP($G28,Tabelle2!$A$3:$U$26,15,FALSE)&lt;&gt;0,VLOOKUP($G28,Tabelle2!$A$3:$U$26,15,FALSE),"")</f>
        <v>14</v>
      </c>
      <c r="R28" s="10"/>
      <c r="S28" s="4">
        <f>IF(VLOOKUP($G28,Tabelle2!$A$3:$U$26,18,FALSE)&lt;&gt;0,VLOOKUP($G28,Tabelle2!$A$3:$U$26,18,FALSE),"")</f>
        <v>7</v>
      </c>
    </row>
    <row r="29" ht="15">
      <c r="G29" s="2"/>
    </row>
    <row r="30" spans="1:19" ht="15.75" thickBot="1">
      <c r="A30" t="str">
        <f>G30&amp;")"</f>
        <v>10)</v>
      </c>
      <c r="B30" s="5">
        <f>VLOOKUP($G30,Tabelle2!$A$3:$U$26,3,FALSE)</f>
        <v>3</v>
      </c>
      <c r="C30" s="10" t="str">
        <f>VLOOKUP($G30,Tabelle2!$A$3:$U$26,7,FALSE)</f>
        <v>-</v>
      </c>
      <c r="D30" s="5">
        <f>VLOOKUP($G30,Tabelle2!$A$3:$U$26,5,FALSE)</f>
        <v>4</v>
      </c>
      <c r="E30" s="10" t="s">
        <v>3</v>
      </c>
      <c r="G30" s="9">
        <f>G27+1</f>
        <v>10</v>
      </c>
      <c r="H30" t="str">
        <f>A30</f>
        <v>10)</v>
      </c>
      <c r="I30" s="5">
        <f>VLOOKUP($G30,Tabelle2!$A$3:$U$26,3,FALSE)</f>
        <v>3</v>
      </c>
      <c r="J30" s="10" t="str">
        <f>VLOOKUP($G30,Tabelle2!$A$3:$U$26,7,FALSE)</f>
        <v>-</v>
      </c>
      <c r="K30" s="5">
        <f>VLOOKUP($G30,Tabelle2!$A$3:$U$26,5,FALSE)</f>
        <v>4</v>
      </c>
      <c r="L30" s="10" t="s">
        <v>3</v>
      </c>
      <c r="M30" s="5">
        <f>VLOOKUP($G30,Tabelle2!$A$3:$U$26,8,FALSE)</f>
        <v>15</v>
      </c>
      <c r="N30" s="10" t="str">
        <f>VLOOKUP($G30,Tabelle2!$A$3:$U$26,10,FALSE)</f>
        <v>-</v>
      </c>
      <c r="O30" s="5">
        <f>VLOOKUP($G30,Tabelle2!$A$3:$U$26,11,FALSE)</f>
        <v>8</v>
      </c>
      <c r="P30" s="10" t="str">
        <f>IF(VLOOKUP($G30,Tabelle2!$A$3:$U$26,13,FALSE)&lt;&gt;0,VLOOKUP($G30,Tabelle2!$A$3:$U$26,13,FALSE),"")</f>
        <v>=</v>
      </c>
      <c r="Q30" s="5">
        <f>IF(VLOOKUP($G30,Tabelle2!$A$3:$U$26,14,FALSE)&lt;&gt;0,VLOOKUP($G30,Tabelle2!$A$3:$U$26,14,FALSE),"")</f>
        <v>7</v>
      </c>
      <c r="R30" s="10">
        <f>IF(VLOOKUP($G30,Tabelle2!$A$3:$U$26,16,FALSE)&lt;&gt;0,VLOOKUP($G30,Tabelle2!$A$3:$U$26,16,FALSE),"")</f>
      </c>
      <c r="S30" s="5">
        <f>IF(VLOOKUP($G30,Tabelle2!$A$3:$U$26,17,FALSE)&lt;&gt;0,VLOOKUP($G30,Tabelle2!$A$3:$U$26,17,FALSE),"")</f>
      </c>
    </row>
    <row r="31" spans="2:19" ht="15">
      <c r="B31" s="4">
        <f>VLOOKUP($G31,Tabelle2!$A$3:$U$26,4,FALSE)</f>
        <v>2</v>
      </c>
      <c r="C31" s="10"/>
      <c r="D31" s="4">
        <f>VLOOKUP($G31,Tabelle2!$A$3:$U$26,6,FALSE)</f>
        <v>5</v>
      </c>
      <c r="E31" s="10"/>
      <c r="G31" s="9">
        <f>G30</f>
        <v>10</v>
      </c>
      <c r="I31" s="4">
        <f>VLOOKUP($G31,Tabelle2!$A$3:$U$26,4,FALSE)</f>
        <v>2</v>
      </c>
      <c r="J31" s="10"/>
      <c r="K31" s="4">
        <f>VLOOKUP($G31,Tabelle2!$A$3:$U$26,6,FALSE)</f>
        <v>5</v>
      </c>
      <c r="L31" s="10"/>
      <c r="M31" s="4">
        <f>VLOOKUP($G31,Tabelle2!$A$3:$U$26,9,FALSE)</f>
        <v>10</v>
      </c>
      <c r="N31" s="10"/>
      <c r="O31" s="4">
        <f>VLOOKUP($G31,Tabelle2!$A$3:$U$26,12,FALSE)</f>
        <v>10</v>
      </c>
      <c r="P31" s="10"/>
      <c r="Q31" s="4">
        <f>IF(VLOOKUP($G31,Tabelle2!$A$3:$U$26,15,FALSE)&lt;&gt;0,VLOOKUP($G31,Tabelle2!$A$3:$U$26,15,FALSE),"")</f>
        <v>10</v>
      </c>
      <c r="R31" s="10"/>
      <c r="S31" s="4">
        <f>IF(VLOOKUP($G31,Tabelle2!$A$3:$U$26,18,FALSE)&lt;&gt;0,VLOOKUP($G31,Tabelle2!$A$3:$U$26,18,FALSE),"")</f>
      </c>
    </row>
    <row r="32" ht="15">
      <c r="G32" s="2"/>
    </row>
    <row r="33" spans="1:19" ht="15.75" thickBot="1">
      <c r="A33" t="str">
        <f>G33&amp;")"</f>
        <v>11)</v>
      </c>
      <c r="B33" s="5">
        <f>VLOOKUP($G33,Tabelle2!$A$3:$U$26,3,FALSE)</f>
        <v>5</v>
      </c>
      <c r="C33" s="10" t="str">
        <f>VLOOKUP($G33,Tabelle2!$A$3:$U$26,7,FALSE)</f>
        <v>-</v>
      </c>
      <c r="D33" s="5">
        <f>VLOOKUP($G33,Tabelle2!$A$3:$U$26,5,FALSE)</f>
        <v>5</v>
      </c>
      <c r="E33" s="10" t="s">
        <v>3</v>
      </c>
      <c r="G33" s="9">
        <f>G30+1</f>
        <v>11</v>
      </c>
      <c r="H33" t="str">
        <f>A33</f>
        <v>11)</v>
      </c>
      <c r="I33" s="5">
        <f>VLOOKUP($G33,Tabelle2!$A$3:$U$26,3,FALSE)</f>
        <v>5</v>
      </c>
      <c r="J33" s="10" t="str">
        <f>VLOOKUP($G33,Tabelle2!$A$3:$U$26,7,FALSE)</f>
        <v>-</v>
      </c>
      <c r="K33" s="5">
        <f>VLOOKUP($G33,Tabelle2!$A$3:$U$26,5,FALSE)</f>
        <v>5</v>
      </c>
      <c r="L33" s="10" t="s">
        <v>3</v>
      </c>
      <c r="M33" s="5">
        <f>VLOOKUP($G33,Tabelle2!$A$3:$U$26,8,FALSE)</f>
        <v>5</v>
      </c>
      <c r="N33" s="10" t="str">
        <f>VLOOKUP($G33,Tabelle2!$A$3:$U$26,10,FALSE)</f>
        <v>-</v>
      </c>
      <c r="O33" s="5">
        <f>VLOOKUP($G33,Tabelle2!$A$3:$U$26,11,FALSE)</f>
        <v>20</v>
      </c>
      <c r="P33" s="10" t="str">
        <f>IF(VLOOKUP($G33,Tabelle2!$A$3:$U$26,13,FALSE)&lt;&gt;0,VLOOKUP($G33,Tabelle2!$A$3:$U$26,13,FALSE),"")</f>
        <v>=</v>
      </c>
      <c r="Q33" s="5">
        <f>IF(VLOOKUP($G33,Tabelle2!$A$3:$U$26,14,FALSE)&lt;&gt;0,VLOOKUP($G33,Tabelle2!$A$3:$U$26,14,FALSE),"")</f>
        <v>-15</v>
      </c>
      <c r="R33" s="10">
        <f>IF(VLOOKUP($G33,Tabelle2!$A$3:$U$26,16,FALSE)&lt;&gt;0,VLOOKUP($G33,Tabelle2!$A$3:$U$26,16,FALSE),"")</f>
      </c>
      <c r="S33" s="5">
        <f>IF(VLOOKUP($G33,Tabelle2!$A$3:$U$26,17,FALSE)&lt;&gt;0,VLOOKUP($G33,Tabelle2!$A$3:$U$26,17,FALSE),"")</f>
      </c>
    </row>
    <row r="34" spans="2:19" ht="15">
      <c r="B34" s="4">
        <f>VLOOKUP($G34,Tabelle2!$A$3:$U$26,4,FALSE)</f>
        <v>8</v>
      </c>
      <c r="C34" s="10"/>
      <c r="D34" s="4">
        <f>VLOOKUP($G34,Tabelle2!$A$3:$U$26,6,FALSE)</f>
        <v>2</v>
      </c>
      <c r="E34" s="10"/>
      <c r="G34" s="9">
        <f>G33</f>
        <v>11</v>
      </c>
      <c r="I34" s="4">
        <f>VLOOKUP($G34,Tabelle2!$A$3:$U$26,4,FALSE)</f>
        <v>8</v>
      </c>
      <c r="J34" s="10"/>
      <c r="K34" s="4">
        <f>VLOOKUP($G34,Tabelle2!$A$3:$U$26,6,FALSE)</f>
        <v>2</v>
      </c>
      <c r="L34" s="10"/>
      <c r="M34" s="4">
        <f>VLOOKUP($G34,Tabelle2!$A$3:$U$26,9,FALSE)</f>
        <v>8</v>
      </c>
      <c r="N34" s="10"/>
      <c r="O34" s="4">
        <f>VLOOKUP($G34,Tabelle2!$A$3:$U$26,12,FALSE)</f>
        <v>8</v>
      </c>
      <c r="P34" s="10"/>
      <c r="Q34" s="4">
        <f>IF(VLOOKUP($G34,Tabelle2!$A$3:$U$26,15,FALSE)&lt;&gt;0,VLOOKUP($G34,Tabelle2!$A$3:$U$26,15,FALSE),"")</f>
        <v>8</v>
      </c>
      <c r="R34" s="10"/>
      <c r="S34" s="4">
        <f>IF(VLOOKUP($G34,Tabelle2!$A$3:$U$26,18,FALSE)&lt;&gt;0,VLOOKUP($G34,Tabelle2!$A$3:$U$26,18,FALSE),"")</f>
      </c>
    </row>
    <row r="35" ht="15">
      <c r="G35" s="2"/>
    </row>
    <row r="36" spans="1:19" ht="15.75" thickBot="1">
      <c r="A36" t="str">
        <f>G36&amp;")"</f>
        <v>12)</v>
      </c>
      <c r="B36" s="5">
        <f>VLOOKUP($G36,Tabelle2!$A$3:$U$26,3,FALSE)</f>
        <v>7</v>
      </c>
      <c r="C36" s="10" t="str">
        <f>VLOOKUP($G36,Tabelle2!$A$3:$U$26,7,FALSE)</f>
        <v>:</v>
      </c>
      <c r="D36" s="5">
        <f>VLOOKUP($G36,Tabelle2!$A$3:$U$26,5,FALSE)</f>
        <v>2</v>
      </c>
      <c r="E36" s="10" t="s">
        <v>3</v>
      </c>
      <c r="G36" s="9">
        <f>G33+1</f>
        <v>12</v>
      </c>
      <c r="H36" t="str">
        <f>A36</f>
        <v>12)</v>
      </c>
      <c r="I36" s="5">
        <f>VLOOKUP($G36,Tabelle2!$A$3:$U$26,3,FALSE)</f>
        <v>7</v>
      </c>
      <c r="J36" s="10" t="str">
        <f>VLOOKUP($G36,Tabelle2!$A$3:$U$26,7,FALSE)</f>
        <v>:</v>
      </c>
      <c r="K36" s="5">
        <f>VLOOKUP($G36,Tabelle2!$A$3:$U$26,5,FALSE)</f>
        <v>2</v>
      </c>
      <c r="L36" s="10" t="s">
        <v>3</v>
      </c>
      <c r="M36" s="5">
        <f>VLOOKUP($G36,Tabelle2!$A$3:$U$26,8,FALSE)</f>
        <v>7</v>
      </c>
      <c r="N36" s="10" t="str">
        <f>VLOOKUP($G36,Tabelle2!$A$3:$U$26,10,FALSE)</f>
        <v>·</v>
      </c>
      <c r="O36" s="5">
        <f>VLOOKUP($G36,Tabelle2!$A$3:$U$26,11,FALSE)</f>
        <v>7</v>
      </c>
      <c r="P36" s="10" t="str">
        <f>IF(VLOOKUP($G36,Tabelle2!$A$3:$U$26,13,FALSE)&lt;&gt;0,VLOOKUP($G36,Tabelle2!$A$3:$U$26,13,FALSE),"")</f>
        <v>=</v>
      </c>
      <c r="Q36" s="5">
        <f>IF(VLOOKUP($G36,Tabelle2!$A$3:$U$26,14,FALSE)&lt;&gt;0,VLOOKUP($G36,Tabelle2!$A$3:$U$26,14,FALSE),"")</f>
        <v>49</v>
      </c>
      <c r="R36" s="10">
        <f>IF(VLOOKUP($G36,Tabelle2!$A$3:$U$26,16,FALSE)&lt;&gt;0,VLOOKUP($G36,Tabelle2!$A$3:$U$26,16,FALSE),"")</f>
      </c>
      <c r="S36" s="5">
        <f>IF(VLOOKUP($G36,Tabelle2!$A$3:$U$26,17,FALSE)&lt;&gt;0,VLOOKUP($G36,Tabelle2!$A$3:$U$26,17,FALSE),"")</f>
      </c>
    </row>
    <row r="37" spans="2:19" ht="15">
      <c r="B37" s="4">
        <f>VLOOKUP($G37,Tabelle2!$A$3:$U$26,4,FALSE)</f>
        <v>3</v>
      </c>
      <c r="C37" s="10"/>
      <c r="D37" s="4">
        <f>VLOOKUP($G37,Tabelle2!$A$3:$U$26,6,FALSE)</f>
        <v>7</v>
      </c>
      <c r="E37" s="10"/>
      <c r="G37" s="9">
        <f>G36</f>
        <v>12</v>
      </c>
      <c r="I37" s="4">
        <f>VLOOKUP($G37,Tabelle2!$A$3:$U$26,4,FALSE)</f>
        <v>3</v>
      </c>
      <c r="J37" s="10"/>
      <c r="K37" s="4">
        <f>VLOOKUP($G37,Tabelle2!$A$3:$U$26,6,FALSE)</f>
        <v>7</v>
      </c>
      <c r="L37" s="10"/>
      <c r="M37" s="4">
        <f>VLOOKUP($G37,Tabelle2!$A$3:$U$26,9,FALSE)</f>
        <v>3</v>
      </c>
      <c r="N37" s="10"/>
      <c r="O37" s="4">
        <f>VLOOKUP($G37,Tabelle2!$A$3:$U$26,12,FALSE)</f>
        <v>2</v>
      </c>
      <c r="P37" s="10"/>
      <c r="Q37" s="4">
        <f>IF(VLOOKUP($G37,Tabelle2!$A$3:$U$26,15,FALSE)&lt;&gt;0,VLOOKUP($G37,Tabelle2!$A$3:$U$26,15,FALSE),"")</f>
        <v>6</v>
      </c>
      <c r="R37" s="10"/>
      <c r="S37" s="4">
        <f>IF(VLOOKUP($G37,Tabelle2!$A$3:$U$26,18,FALSE)&lt;&gt;0,VLOOKUP($G37,Tabelle2!$A$3:$U$26,18,FALSE),"")</f>
      </c>
    </row>
    <row r="38" ht="15">
      <c r="G38" s="2"/>
    </row>
    <row r="39" spans="1:19" ht="15.75" thickBot="1">
      <c r="A39" t="str">
        <f>G39&amp;")"</f>
        <v>13)</v>
      </c>
      <c r="B39" s="5">
        <f>VLOOKUP($G39,Tabelle2!$A$3:$U$26,3,FALSE)</f>
        <v>7</v>
      </c>
      <c r="C39" s="10" t="str">
        <f>VLOOKUP($G39,Tabelle2!$A$3:$U$26,7,FALSE)</f>
        <v>+</v>
      </c>
      <c r="D39" s="5">
        <f>VLOOKUP($G39,Tabelle2!$A$3:$U$26,5,FALSE)</f>
        <v>2</v>
      </c>
      <c r="E39" s="10" t="s">
        <v>3</v>
      </c>
      <c r="G39" s="9">
        <f>G36+1</f>
        <v>13</v>
      </c>
      <c r="H39" t="str">
        <f>A39</f>
        <v>13)</v>
      </c>
      <c r="I39" s="5">
        <f>VLOOKUP($G39,Tabelle2!$A$3:$U$26,3,FALSE)</f>
        <v>7</v>
      </c>
      <c r="J39" s="10" t="str">
        <f>VLOOKUP($G39,Tabelle2!$A$3:$U$26,7,FALSE)</f>
        <v>+</v>
      </c>
      <c r="K39" s="5">
        <f>VLOOKUP($G39,Tabelle2!$A$3:$U$26,5,FALSE)</f>
        <v>2</v>
      </c>
      <c r="L39" s="10" t="s">
        <v>3</v>
      </c>
      <c r="M39" s="5">
        <f>VLOOKUP($G39,Tabelle2!$A$3:$U$26,8,FALSE)</f>
        <v>35</v>
      </c>
      <c r="N39" s="10" t="str">
        <f>VLOOKUP($G39,Tabelle2!$A$3:$U$26,10,FALSE)</f>
        <v>+</v>
      </c>
      <c r="O39" s="5">
        <f>VLOOKUP($G39,Tabelle2!$A$3:$U$26,11,FALSE)</f>
        <v>4</v>
      </c>
      <c r="P39" s="10" t="str">
        <f>IF(VLOOKUP($G39,Tabelle2!$A$3:$U$26,13,FALSE)&lt;&gt;0,VLOOKUP($G39,Tabelle2!$A$3:$U$26,13,FALSE),"")</f>
        <v>=</v>
      </c>
      <c r="Q39" s="5">
        <f>IF(VLOOKUP($G39,Tabelle2!$A$3:$U$26,14,FALSE)&lt;&gt;0,VLOOKUP($G39,Tabelle2!$A$3:$U$26,14,FALSE),"")</f>
        <v>39</v>
      </c>
      <c r="R39" s="10">
        <f>IF(VLOOKUP($G39,Tabelle2!$A$3:$U$26,16,FALSE)&lt;&gt;0,VLOOKUP($G39,Tabelle2!$A$3:$U$26,16,FALSE),"")</f>
      </c>
      <c r="S39" s="5">
        <f>IF(VLOOKUP($G39,Tabelle2!$A$3:$U$26,17,FALSE)&lt;&gt;0,VLOOKUP($G39,Tabelle2!$A$3:$U$26,17,FALSE),"")</f>
      </c>
    </row>
    <row r="40" spans="2:19" ht="15">
      <c r="B40" s="4">
        <f>VLOOKUP($G40,Tabelle2!$A$3:$U$26,4,FALSE)</f>
        <v>2</v>
      </c>
      <c r="C40" s="10"/>
      <c r="D40" s="4">
        <f>VLOOKUP($G40,Tabelle2!$A$3:$U$26,6,FALSE)</f>
        <v>5</v>
      </c>
      <c r="E40" s="10"/>
      <c r="G40" s="9">
        <f>G39</f>
        <v>13</v>
      </c>
      <c r="I40" s="4">
        <f>VLOOKUP($G40,Tabelle2!$A$3:$U$26,4,FALSE)</f>
        <v>2</v>
      </c>
      <c r="J40" s="10"/>
      <c r="K40" s="4">
        <f>VLOOKUP($G40,Tabelle2!$A$3:$U$26,6,FALSE)</f>
        <v>5</v>
      </c>
      <c r="L40" s="10"/>
      <c r="M40" s="4">
        <f>VLOOKUP($G40,Tabelle2!$A$3:$U$26,9,FALSE)</f>
        <v>10</v>
      </c>
      <c r="N40" s="10"/>
      <c r="O40" s="4">
        <f>VLOOKUP($G40,Tabelle2!$A$3:$U$26,12,FALSE)</f>
        <v>10</v>
      </c>
      <c r="P40" s="10"/>
      <c r="Q40" s="4">
        <f>IF(VLOOKUP($G40,Tabelle2!$A$3:$U$26,15,FALSE)&lt;&gt;0,VLOOKUP($G40,Tabelle2!$A$3:$U$26,15,FALSE),"")</f>
        <v>10</v>
      </c>
      <c r="R40" s="10"/>
      <c r="S40" s="4">
        <f>IF(VLOOKUP($G40,Tabelle2!$A$3:$U$26,18,FALSE)&lt;&gt;0,VLOOKUP($G40,Tabelle2!$A$3:$U$26,18,FALSE),"")</f>
      </c>
    </row>
    <row r="41" ht="15">
      <c r="G41" s="2"/>
    </row>
    <row r="42" spans="1:19" ht="15.75" thickBot="1">
      <c r="A42" t="str">
        <f>G42&amp;")"</f>
        <v>14)</v>
      </c>
      <c r="B42" s="5">
        <f>VLOOKUP($G42,Tabelle2!$A$3:$U$26,3,FALSE)</f>
        <v>7</v>
      </c>
      <c r="C42" s="10" t="str">
        <f>VLOOKUP($G42,Tabelle2!$A$3:$U$26,7,FALSE)</f>
        <v>-</v>
      </c>
      <c r="D42" s="5">
        <f>VLOOKUP($G42,Tabelle2!$A$3:$U$26,5,FALSE)</f>
        <v>4</v>
      </c>
      <c r="E42" s="10" t="s">
        <v>3</v>
      </c>
      <c r="G42" s="9">
        <f>G39+1</f>
        <v>14</v>
      </c>
      <c r="H42" t="str">
        <f>A42</f>
        <v>14)</v>
      </c>
      <c r="I42" s="5">
        <f>VLOOKUP($G42,Tabelle2!$A$3:$U$26,3,FALSE)</f>
        <v>7</v>
      </c>
      <c r="J42" s="10" t="str">
        <f>VLOOKUP($G42,Tabelle2!$A$3:$U$26,7,FALSE)</f>
        <v>-</v>
      </c>
      <c r="K42" s="5">
        <f>VLOOKUP($G42,Tabelle2!$A$3:$U$26,5,FALSE)</f>
        <v>4</v>
      </c>
      <c r="L42" s="10" t="s">
        <v>3</v>
      </c>
      <c r="M42" s="5">
        <f>VLOOKUP($G42,Tabelle2!$A$3:$U$26,8,FALSE)</f>
        <v>35</v>
      </c>
      <c r="N42" s="10" t="str">
        <f>VLOOKUP($G42,Tabelle2!$A$3:$U$26,10,FALSE)</f>
        <v>-</v>
      </c>
      <c r="O42" s="5">
        <f>VLOOKUP($G42,Tabelle2!$A$3:$U$26,11,FALSE)</f>
        <v>32</v>
      </c>
      <c r="P42" s="10" t="str">
        <f>IF(VLOOKUP($G42,Tabelle2!$A$3:$U$26,13,FALSE)&lt;&gt;0,VLOOKUP($G42,Tabelle2!$A$3:$U$26,13,FALSE),"")</f>
        <v>=</v>
      </c>
      <c r="Q42" s="5">
        <f>IF(VLOOKUP($G42,Tabelle2!$A$3:$U$26,14,FALSE)&lt;&gt;0,VLOOKUP($G42,Tabelle2!$A$3:$U$26,14,FALSE),"")</f>
        <v>3</v>
      </c>
      <c r="R42" s="10">
        <f>IF(VLOOKUP($G42,Tabelle2!$A$3:$U$26,16,FALSE)&lt;&gt;0,VLOOKUP($G42,Tabelle2!$A$3:$U$26,16,FALSE),"")</f>
      </c>
      <c r="S42" s="5">
        <f>IF(VLOOKUP($G42,Tabelle2!$A$3:$U$26,17,FALSE)&lt;&gt;0,VLOOKUP($G42,Tabelle2!$A$3:$U$26,17,FALSE),"")</f>
      </c>
    </row>
    <row r="43" spans="2:19" ht="15">
      <c r="B43" s="4">
        <f>VLOOKUP($G43,Tabelle2!$A$3:$U$26,4,FALSE)</f>
        <v>8</v>
      </c>
      <c r="C43" s="10"/>
      <c r="D43" s="4">
        <f>VLOOKUP($G43,Tabelle2!$A$3:$U$26,6,FALSE)</f>
        <v>5</v>
      </c>
      <c r="E43" s="10"/>
      <c r="G43" s="9">
        <f>G42</f>
        <v>14</v>
      </c>
      <c r="I43" s="4">
        <f>VLOOKUP($G43,Tabelle2!$A$3:$U$26,4,FALSE)</f>
        <v>8</v>
      </c>
      <c r="J43" s="10"/>
      <c r="K43" s="4">
        <f>VLOOKUP($G43,Tabelle2!$A$3:$U$26,6,FALSE)</f>
        <v>5</v>
      </c>
      <c r="L43" s="10"/>
      <c r="M43" s="4">
        <f>VLOOKUP($G43,Tabelle2!$A$3:$U$26,9,FALSE)</f>
        <v>40</v>
      </c>
      <c r="N43" s="10"/>
      <c r="O43" s="4">
        <f>VLOOKUP($G43,Tabelle2!$A$3:$U$26,12,FALSE)</f>
        <v>40</v>
      </c>
      <c r="P43" s="10"/>
      <c r="Q43" s="4">
        <f>IF(VLOOKUP($G43,Tabelle2!$A$3:$U$26,15,FALSE)&lt;&gt;0,VLOOKUP($G43,Tabelle2!$A$3:$U$26,15,FALSE),"")</f>
        <v>40</v>
      </c>
      <c r="R43" s="10"/>
      <c r="S43" s="4">
        <f>IF(VLOOKUP($G43,Tabelle2!$A$3:$U$26,18,FALSE)&lt;&gt;0,VLOOKUP($G43,Tabelle2!$A$3:$U$26,18,FALSE),"")</f>
      </c>
    </row>
    <row r="44" ht="15">
      <c r="G44" s="2"/>
    </row>
    <row r="45" spans="1:19" ht="15.75" thickBot="1">
      <c r="A45" t="str">
        <f>G45&amp;")"</f>
        <v>15)</v>
      </c>
      <c r="B45" s="5">
        <f>VLOOKUP($G45,Tabelle2!$A$3:$U$26,3,FALSE)</f>
        <v>4</v>
      </c>
      <c r="C45" s="10" t="str">
        <f>VLOOKUP($G45,Tabelle2!$A$3:$U$26,7,FALSE)</f>
        <v>+</v>
      </c>
      <c r="D45" s="5">
        <f>VLOOKUP($G45,Tabelle2!$A$3:$U$26,5,FALSE)</f>
        <v>3</v>
      </c>
      <c r="E45" s="10" t="s">
        <v>3</v>
      </c>
      <c r="G45" s="9">
        <f>G42+1</f>
        <v>15</v>
      </c>
      <c r="H45" t="str">
        <f>A45</f>
        <v>15)</v>
      </c>
      <c r="I45" s="5">
        <f>VLOOKUP($G45,Tabelle2!$A$3:$U$26,3,FALSE)</f>
        <v>4</v>
      </c>
      <c r="J45" s="10" t="str">
        <f>VLOOKUP($G45,Tabelle2!$A$3:$U$26,7,FALSE)</f>
        <v>+</v>
      </c>
      <c r="K45" s="5">
        <f>VLOOKUP($G45,Tabelle2!$A$3:$U$26,5,FALSE)</f>
        <v>3</v>
      </c>
      <c r="L45" s="10" t="s">
        <v>3</v>
      </c>
      <c r="M45" s="5">
        <f>VLOOKUP($G45,Tabelle2!$A$3:$U$26,8,FALSE)</f>
        <v>28</v>
      </c>
      <c r="N45" s="10" t="str">
        <f>VLOOKUP($G45,Tabelle2!$A$3:$U$26,10,FALSE)</f>
        <v>+</v>
      </c>
      <c r="O45" s="5">
        <f>VLOOKUP($G45,Tabelle2!$A$3:$U$26,11,FALSE)</f>
        <v>15</v>
      </c>
      <c r="P45" s="10" t="str">
        <f>IF(VLOOKUP($G45,Tabelle2!$A$3:$U$26,13,FALSE)&lt;&gt;0,VLOOKUP($G45,Tabelle2!$A$3:$U$26,13,FALSE),"")</f>
        <v>=</v>
      </c>
      <c r="Q45" s="5">
        <f>IF(VLOOKUP($G45,Tabelle2!$A$3:$U$26,14,FALSE)&lt;&gt;0,VLOOKUP($G45,Tabelle2!$A$3:$U$26,14,FALSE),"")</f>
        <v>43</v>
      </c>
      <c r="R45" s="10">
        <f>IF(VLOOKUP($G45,Tabelle2!$A$3:$U$26,16,FALSE)&lt;&gt;0,VLOOKUP($G45,Tabelle2!$A$3:$U$26,16,FALSE),"")</f>
      </c>
      <c r="S45" s="5">
        <f>IF(VLOOKUP($G45,Tabelle2!$A$3:$U$26,17,FALSE)&lt;&gt;0,VLOOKUP($G45,Tabelle2!$A$3:$U$26,17,FALSE),"")</f>
      </c>
    </row>
    <row r="46" spans="2:19" ht="15">
      <c r="B46" s="4">
        <f>VLOOKUP($G46,Tabelle2!$A$3:$U$26,4,FALSE)</f>
        <v>5</v>
      </c>
      <c r="C46" s="10"/>
      <c r="D46" s="4">
        <f>VLOOKUP($G46,Tabelle2!$A$3:$U$26,6,FALSE)</f>
        <v>7</v>
      </c>
      <c r="E46" s="10"/>
      <c r="G46" s="9">
        <f>G45</f>
        <v>15</v>
      </c>
      <c r="I46" s="4">
        <f>VLOOKUP($G46,Tabelle2!$A$3:$U$26,4,FALSE)</f>
        <v>5</v>
      </c>
      <c r="J46" s="10"/>
      <c r="K46" s="4">
        <f>VLOOKUP($G46,Tabelle2!$A$3:$U$26,6,FALSE)</f>
        <v>7</v>
      </c>
      <c r="L46" s="10"/>
      <c r="M46" s="4">
        <f>VLOOKUP($G46,Tabelle2!$A$3:$U$26,9,FALSE)</f>
        <v>35</v>
      </c>
      <c r="N46" s="10"/>
      <c r="O46" s="4">
        <f>VLOOKUP($G46,Tabelle2!$A$3:$U$26,12,FALSE)</f>
        <v>35</v>
      </c>
      <c r="P46" s="10"/>
      <c r="Q46" s="4">
        <f>IF(VLOOKUP($G46,Tabelle2!$A$3:$U$26,15,FALSE)&lt;&gt;0,VLOOKUP($G46,Tabelle2!$A$3:$U$26,15,FALSE),"")</f>
        <v>35</v>
      </c>
      <c r="R46" s="10"/>
      <c r="S46" s="4">
        <f>IF(VLOOKUP($G46,Tabelle2!$A$3:$U$26,18,FALSE)&lt;&gt;0,VLOOKUP($G46,Tabelle2!$A$3:$U$26,18,FALSE),"")</f>
      </c>
    </row>
    <row r="47" ht="15">
      <c r="G47" s="2"/>
    </row>
  </sheetData>
  <sheetProtection/>
  <mergeCells count="107">
    <mergeCell ref="C6:C7"/>
    <mergeCell ref="E6:E7"/>
    <mergeCell ref="C9:C10"/>
    <mergeCell ref="E9:E10"/>
    <mergeCell ref="J9:J10"/>
    <mergeCell ref="L9:L10"/>
    <mergeCell ref="R3:R4"/>
    <mergeCell ref="J6:J7"/>
    <mergeCell ref="L6:L7"/>
    <mergeCell ref="N6:N7"/>
    <mergeCell ref="P6:P7"/>
    <mergeCell ref="R6:R7"/>
    <mergeCell ref="C3:C4"/>
    <mergeCell ref="E3:E4"/>
    <mergeCell ref="J3:J4"/>
    <mergeCell ref="L3:L4"/>
    <mergeCell ref="N3:N4"/>
    <mergeCell ref="P3:P4"/>
    <mergeCell ref="N9:N10"/>
    <mergeCell ref="P9:P10"/>
    <mergeCell ref="R9:R10"/>
    <mergeCell ref="C12:C13"/>
    <mergeCell ref="E12:E13"/>
    <mergeCell ref="J12:J13"/>
    <mergeCell ref="L12:L13"/>
    <mergeCell ref="N12:N13"/>
    <mergeCell ref="P12:P13"/>
    <mergeCell ref="R12:R13"/>
    <mergeCell ref="C21:C22"/>
    <mergeCell ref="E21:E22"/>
    <mergeCell ref="J21:J22"/>
    <mergeCell ref="L21:L22"/>
    <mergeCell ref="N21:N22"/>
    <mergeCell ref="P21:P22"/>
    <mergeCell ref="R15:R16"/>
    <mergeCell ref="C18:C19"/>
    <mergeCell ref="E18:E19"/>
    <mergeCell ref="J18:J19"/>
    <mergeCell ref="L18:L19"/>
    <mergeCell ref="N18:N19"/>
    <mergeCell ref="P18:P19"/>
    <mergeCell ref="R18:R19"/>
    <mergeCell ref="C15:C16"/>
    <mergeCell ref="E15:E16"/>
    <mergeCell ref="J15:J16"/>
    <mergeCell ref="L15:L16"/>
    <mergeCell ref="N15:N16"/>
    <mergeCell ref="P15:P16"/>
    <mergeCell ref="R27:R28"/>
    <mergeCell ref="V2:W2"/>
    <mergeCell ref="V3:W3"/>
    <mergeCell ref="C30:C31"/>
    <mergeCell ref="E30:E31"/>
    <mergeCell ref="J30:J31"/>
    <mergeCell ref="L30:L31"/>
    <mergeCell ref="N30:N31"/>
    <mergeCell ref="P30:P31"/>
    <mergeCell ref="R30:R31"/>
    <mergeCell ref="C27:C28"/>
    <mergeCell ref="E27:E28"/>
    <mergeCell ref="J27:J28"/>
    <mergeCell ref="L27:L28"/>
    <mergeCell ref="N27:N28"/>
    <mergeCell ref="P27:P28"/>
    <mergeCell ref="R21:R22"/>
    <mergeCell ref="C24:C25"/>
    <mergeCell ref="E24:E25"/>
    <mergeCell ref="J24:J25"/>
    <mergeCell ref="L24:L25"/>
    <mergeCell ref="N24:N25"/>
    <mergeCell ref="P24:P25"/>
    <mergeCell ref="R24:R25"/>
    <mergeCell ref="R33:R34"/>
    <mergeCell ref="C36:C37"/>
    <mergeCell ref="E36:E37"/>
    <mergeCell ref="J36:J37"/>
    <mergeCell ref="L36:L37"/>
    <mergeCell ref="N36:N37"/>
    <mergeCell ref="P36:P37"/>
    <mergeCell ref="R36:R37"/>
    <mergeCell ref="C33:C34"/>
    <mergeCell ref="E33:E34"/>
    <mergeCell ref="J33:J34"/>
    <mergeCell ref="L33:L34"/>
    <mergeCell ref="N33:N34"/>
    <mergeCell ref="P33:P34"/>
    <mergeCell ref="R45:R46"/>
    <mergeCell ref="C45:C46"/>
    <mergeCell ref="E45:E46"/>
    <mergeCell ref="J45:J46"/>
    <mergeCell ref="L45:L46"/>
    <mergeCell ref="N45:N46"/>
    <mergeCell ref="P45:P46"/>
    <mergeCell ref="R39:R40"/>
    <mergeCell ref="C42:C43"/>
    <mergeCell ref="E42:E43"/>
    <mergeCell ref="J42:J43"/>
    <mergeCell ref="L42:L43"/>
    <mergeCell ref="N42:N43"/>
    <mergeCell ref="P42:P43"/>
    <mergeCell ref="R42:R43"/>
    <mergeCell ref="C39:C40"/>
    <mergeCell ref="E39:E40"/>
    <mergeCell ref="J39:J40"/>
    <mergeCell ref="L39:L40"/>
    <mergeCell ref="N39:N40"/>
    <mergeCell ref="P39:P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6"/>
  <sheetViews>
    <sheetView zoomScalePageLayoutView="0" workbookViewId="0" topLeftCell="A7">
      <selection activeCell="A7" sqref="A7"/>
    </sheetView>
  </sheetViews>
  <sheetFormatPr defaultColWidth="11.421875" defaultRowHeight="15"/>
  <sheetData>
    <row r="3" spans="1:24" ht="15">
      <c r="A3">
        <f>_xlfn.RANK.EQ(B3,$B$3:$B$26)</f>
        <v>9</v>
      </c>
      <c r="B3">
        <f ca="1">RAND()</f>
        <v>0.6197347311122144</v>
      </c>
      <c r="C3">
        <f ca="1">ROUND(RAND()*8+1.5,0)</f>
        <v>4</v>
      </c>
      <c r="D3">
        <f>IF(C3=W3,C3+1,W3)</f>
        <v>2</v>
      </c>
      <c r="E3">
        <f aca="true" ca="1" t="shared" si="0" ref="E3:E19">ROUND(RAND()*8+1.5,0)</f>
        <v>5</v>
      </c>
      <c r="F3">
        <f>IF(E3=X3,E3+1,X3)</f>
        <v>7</v>
      </c>
      <c r="G3" t="s">
        <v>0</v>
      </c>
      <c r="H3">
        <f>C3*T3/D3</f>
        <v>28</v>
      </c>
      <c r="I3">
        <f>T3</f>
        <v>14</v>
      </c>
      <c r="J3" t="s">
        <v>0</v>
      </c>
      <c r="K3">
        <f>E3*T3/F3</f>
        <v>10</v>
      </c>
      <c r="L3">
        <f>I3</f>
        <v>14</v>
      </c>
      <c r="M3" t="s">
        <v>3</v>
      </c>
      <c r="N3">
        <f>H3+K3</f>
        <v>38</v>
      </c>
      <c r="O3">
        <f>L3</f>
        <v>14</v>
      </c>
      <c r="P3" t="str">
        <f>IF(U3&gt;1,"=","")</f>
        <v>=</v>
      </c>
      <c r="Q3">
        <f>IF(U3&gt;1,N3/U3,"")</f>
        <v>19</v>
      </c>
      <c r="R3">
        <f>IF(U3&gt;1,O3/U3,"")</f>
        <v>7</v>
      </c>
      <c r="T3">
        <f>_XLL.KGV(D3,F3)</f>
        <v>14</v>
      </c>
      <c r="U3">
        <f>IF(N3="",_XLL.GGT(ABS(H3),ABS(I3)),IF(N3=0,1,_XLL.GGT(ABS(N3),ABS(O3))))</f>
        <v>2</v>
      </c>
      <c r="W3">
        <f aca="true" ca="1" t="shared" si="1" ref="W3:X18">ROUND(RAND()*8+1.5,0)</f>
        <v>2</v>
      </c>
      <c r="X3">
        <f ca="1" t="shared" si="1"/>
        <v>7</v>
      </c>
    </row>
    <row r="4" spans="1:24" ht="15">
      <c r="A4">
        <f aca="true" t="shared" si="2" ref="A4:A26">_xlfn.RANK.EQ(B4,$B$3:$B$26)</f>
        <v>16</v>
      </c>
      <c r="B4">
        <f ca="1">RAND()</f>
        <v>0.33126020494436925</v>
      </c>
      <c r="C4">
        <f aca="true" ca="1" t="shared" si="3" ref="C4:C26">ROUND(RAND()*8+1.5,0)</f>
        <v>4</v>
      </c>
      <c r="D4">
        <f>IF(C4=W4,C4+1,W4)</f>
        <v>9</v>
      </c>
      <c r="E4">
        <f ca="1" t="shared" si="0"/>
        <v>3</v>
      </c>
      <c r="F4">
        <f>IF(E4=X4,E4+1,X4)</f>
        <v>5</v>
      </c>
      <c r="G4" t="s">
        <v>1</v>
      </c>
      <c r="H4">
        <f>C4*T4/D4</f>
        <v>20</v>
      </c>
      <c r="I4">
        <f>T4</f>
        <v>45</v>
      </c>
      <c r="J4" t="s">
        <v>1</v>
      </c>
      <c r="K4">
        <f>E4*T4/F4</f>
        <v>27</v>
      </c>
      <c r="L4">
        <f>I4</f>
        <v>45</v>
      </c>
      <c r="M4" t="s">
        <v>3</v>
      </c>
      <c r="N4">
        <f>H4-K4</f>
        <v>-7</v>
      </c>
      <c r="O4">
        <f>L4</f>
        <v>45</v>
      </c>
      <c r="P4">
        <f>IF(U4&gt;1,"=","")</f>
      </c>
      <c r="Q4">
        <f>IF(U4&gt;1,N4/U4,"")</f>
      </c>
      <c r="R4">
        <f>IF(U4&gt;1,O4/U4,"")</f>
      </c>
      <c r="T4">
        <f>_XLL.KGV(D4,F4)</f>
        <v>45</v>
      </c>
      <c r="U4">
        <f>IF(N4="",_XLL.GGT(ABS(H4),ABS(I4)),IF(N4=0,1,_XLL.GGT(ABS(N4),ABS(O4))))</f>
        <v>1</v>
      </c>
      <c r="W4">
        <f ca="1" t="shared" si="1"/>
        <v>9</v>
      </c>
      <c r="X4">
        <f ca="1" t="shared" si="1"/>
        <v>5</v>
      </c>
    </row>
    <row r="5" spans="1:24" ht="15">
      <c r="A5">
        <f t="shared" si="2"/>
        <v>6</v>
      </c>
      <c r="B5">
        <f ca="1">RAND()</f>
        <v>0.7314549507435262</v>
      </c>
      <c r="C5">
        <f ca="1" t="shared" si="3"/>
        <v>8</v>
      </c>
      <c r="D5">
        <f>IF(C5=W5,C5+1,W5)</f>
        <v>9</v>
      </c>
      <c r="E5">
        <f ca="1" t="shared" si="0"/>
        <v>6</v>
      </c>
      <c r="F5">
        <f>IF(E5=X5,E5+1,X5)</f>
        <v>9</v>
      </c>
      <c r="G5" t="s">
        <v>6</v>
      </c>
      <c r="H5">
        <f>C5*E5</f>
        <v>48</v>
      </c>
      <c r="I5">
        <f>D5*F5</f>
        <v>81</v>
      </c>
      <c r="J5" t="s">
        <v>3</v>
      </c>
      <c r="K5">
        <f>IF(U5&gt;1,H5/U5,"")</f>
        <v>16</v>
      </c>
      <c r="L5">
        <f>IF(U5&gt;1,I5/U5,"")</f>
        <v>27</v>
      </c>
      <c r="U5">
        <f>IF(N5="",_XLL.GGT(ABS(H5),ABS(I5)),IF(N5=0,1,_XLL.GGT(ABS(N5),ABS(O5))))</f>
        <v>3</v>
      </c>
      <c r="W5">
        <f ca="1" t="shared" si="1"/>
        <v>9</v>
      </c>
      <c r="X5">
        <f ca="1" t="shared" si="1"/>
        <v>9</v>
      </c>
    </row>
    <row r="6" spans="1:24" ht="15">
      <c r="A6">
        <f t="shared" si="2"/>
        <v>20</v>
      </c>
      <c r="B6">
        <f ca="1">RAND()</f>
        <v>0.2144743227153053</v>
      </c>
      <c r="C6">
        <f ca="1" t="shared" si="3"/>
        <v>5</v>
      </c>
      <c r="D6">
        <f>IF(C6=W6,C6+1,W6)</f>
        <v>2</v>
      </c>
      <c r="E6">
        <f ca="1" t="shared" si="0"/>
        <v>5</v>
      </c>
      <c r="F6">
        <f>IF(E6=X6,E6+1,X6)</f>
        <v>3</v>
      </c>
      <c r="G6" t="s">
        <v>2</v>
      </c>
      <c r="H6">
        <f>C6</f>
        <v>5</v>
      </c>
      <c r="I6">
        <f>D6</f>
        <v>2</v>
      </c>
      <c r="J6" t="s">
        <v>6</v>
      </c>
      <c r="K6">
        <f>F6</f>
        <v>3</v>
      </c>
      <c r="L6">
        <f>E6</f>
        <v>5</v>
      </c>
      <c r="M6" t="s">
        <v>3</v>
      </c>
      <c r="N6">
        <f>H6*K6</f>
        <v>15</v>
      </c>
      <c r="O6">
        <f>I6*L6</f>
        <v>10</v>
      </c>
      <c r="P6" t="str">
        <f>IF(U6&gt;1,"=","")</f>
        <v>=</v>
      </c>
      <c r="Q6">
        <f>IF(U6&gt;1,N6/U6,"")</f>
        <v>3</v>
      </c>
      <c r="R6">
        <f>IF(U6&gt;1,O6/U6,"")</f>
        <v>2</v>
      </c>
      <c r="U6">
        <f>IF(N6="",_XLL.GGT(ABS(H6),ABS(I6)),IF(N6=0,1,_XLL.GGT(ABS(N6),ABS(O6))))</f>
        <v>5</v>
      </c>
      <c r="W6">
        <f ca="1" t="shared" si="1"/>
        <v>2</v>
      </c>
      <c r="X6">
        <f ca="1" t="shared" si="1"/>
        <v>3</v>
      </c>
    </row>
    <row r="7" spans="1:24" ht="15">
      <c r="A7">
        <f t="shared" si="2"/>
        <v>15</v>
      </c>
      <c r="B7">
        <f aca="true" ca="1" t="shared" si="4" ref="B7:B26">RAND()</f>
        <v>0.38951553794417526</v>
      </c>
      <c r="C7">
        <f ca="1" t="shared" si="3"/>
        <v>4</v>
      </c>
      <c r="D7">
        <f>IF(C7=W7,C7+1,W7)</f>
        <v>5</v>
      </c>
      <c r="E7">
        <f ca="1" t="shared" si="0"/>
        <v>3</v>
      </c>
      <c r="F7">
        <f>IF(E7=X7,E7+1,X7)</f>
        <v>7</v>
      </c>
      <c r="G7" t="s">
        <v>0</v>
      </c>
      <c r="H7">
        <f>C7*T7/D7</f>
        <v>28</v>
      </c>
      <c r="I7">
        <f>T7</f>
        <v>35</v>
      </c>
      <c r="J7" t="s">
        <v>0</v>
      </c>
      <c r="K7">
        <f>E7*T7/F7</f>
        <v>15</v>
      </c>
      <c r="L7">
        <f>I7</f>
        <v>35</v>
      </c>
      <c r="M7" t="s">
        <v>3</v>
      </c>
      <c r="N7">
        <f>H7+K7</f>
        <v>43</v>
      </c>
      <c r="O7">
        <f>L7</f>
        <v>35</v>
      </c>
      <c r="P7">
        <f>IF(U7&gt;1,"=","")</f>
      </c>
      <c r="Q7">
        <f>IF(U7&gt;1,N7/U7,"")</f>
      </c>
      <c r="R7">
        <f>IF(U7&gt;1,O7/U7,"")</f>
      </c>
      <c r="T7">
        <f>_XLL.KGV(D7,F7)</f>
        <v>35</v>
      </c>
      <c r="U7">
        <f>IF(N7="",_XLL.GGT(ABS(H7),ABS(I7)),IF(N7=0,1,_XLL.GGT(ABS(N7),ABS(O7))))</f>
        <v>1</v>
      </c>
      <c r="W7">
        <f ca="1" t="shared" si="1"/>
        <v>4</v>
      </c>
      <c r="X7">
        <f ca="1" t="shared" si="1"/>
        <v>7</v>
      </c>
    </row>
    <row r="8" spans="1:24" ht="15">
      <c r="A8">
        <f t="shared" si="2"/>
        <v>21</v>
      </c>
      <c r="B8">
        <f ca="1" t="shared" si="4"/>
        <v>0.20699441164770704</v>
      </c>
      <c r="C8">
        <f ca="1" t="shared" si="3"/>
        <v>3</v>
      </c>
      <c r="D8">
        <f aca="true" t="shared" si="5" ref="D8:D26">IF(C8=W8,C8+1,W8)</f>
        <v>7</v>
      </c>
      <c r="E8">
        <f ca="1" t="shared" si="0"/>
        <v>2</v>
      </c>
      <c r="F8">
        <f aca="true" t="shared" si="6" ref="F8:F26">IF(E8=X8,E8+1,X8)</f>
        <v>8</v>
      </c>
      <c r="G8" t="s">
        <v>1</v>
      </c>
      <c r="H8">
        <f>C8*T8/D8</f>
        <v>24</v>
      </c>
      <c r="I8">
        <f>T8</f>
        <v>56</v>
      </c>
      <c r="J8" t="s">
        <v>1</v>
      </c>
      <c r="K8">
        <f>E8*T8/F8</f>
        <v>14</v>
      </c>
      <c r="L8">
        <f>I8</f>
        <v>56</v>
      </c>
      <c r="M8" t="s">
        <v>3</v>
      </c>
      <c r="N8">
        <f>H8-K8</f>
        <v>10</v>
      </c>
      <c r="O8">
        <f>L8</f>
        <v>56</v>
      </c>
      <c r="P8" t="str">
        <f>IF(U8&gt;1,"=","")</f>
        <v>=</v>
      </c>
      <c r="Q8">
        <f>IF(U8&gt;1,N8/U8,"")</f>
        <v>5</v>
      </c>
      <c r="R8">
        <f>IF(U8&gt;1,O8/U8,"")</f>
        <v>28</v>
      </c>
      <c r="T8">
        <f>_XLL.KGV(D8,F8)</f>
        <v>56</v>
      </c>
      <c r="U8">
        <f aca="true" t="shared" si="7" ref="U8:U26">IF(N8="",_XLL.GGT(ABS(H8),ABS(I8)),IF(N8=0,1,_XLL.GGT(ABS(N8),ABS(O8))))</f>
        <v>2</v>
      </c>
      <c r="W8">
        <f ca="1" t="shared" si="1"/>
        <v>7</v>
      </c>
      <c r="X8">
        <f ca="1" t="shared" si="1"/>
        <v>8</v>
      </c>
    </row>
    <row r="9" spans="1:24" ht="15">
      <c r="A9">
        <f t="shared" si="2"/>
        <v>2</v>
      </c>
      <c r="B9">
        <f ca="1" t="shared" si="4"/>
        <v>0.9248082477051988</v>
      </c>
      <c r="C9">
        <f ca="1" t="shared" si="3"/>
        <v>5</v>
      </c>
      <c r="D9">
        <f t="shared" si="5"/>
        <v>7</v>
      </c>
      <c r="E9">
        <f ca="1" t="shared" si="0"/>
        <v>3</v>
      </c>
      <c r="F9">
        <f t="shared" si="6"/>
        <v>4</v>
      </c>
      <c r="G9" t="s">
        <v>6</v>
      </c>
      <c r="H9">
        <f>C9*E9</f>
        <v>15</v>
      </c>
      <c r="I9">
        <f>D9*F9</f>
        <v>28</v>
      </c>
      <c r="J9" t="s">
        <v>3</v>
      </c>
      <c r="K9">
        <f>IF(U9&gt;1,H9/U9,"")</f>
      </c>
      <c r="L9">
        <f>IF(U9&gt;1,I9/U9,"")</f>
      </c>
      <c r="U9">
        <f t="shared" si="7"/>
        <v>1</v>
      </c>
      <c r="W9">
        <f ca="1" t="shared" si="1"/>
        <v>7</v>
      </c>
      <c r="X9">
        <f ca="1" t="shared" si="1"/>
        <v>4</v>
      </c>
    </row>
    <row r="10" spans="1:24" ht="15">
      <c r="A10">
        <f t="shared" si="2"/>
        <v>3</v>
      </c>
      <c r="B10">
        <f ca="1" t="shared" si="4"/>
        <v>0.8605162566685786</v>
      </c>
      <c r="C10">
        <f ca="1" t="shared" si="3"/>
        <v>5</v>
      </c>
      <c r="D10">
        <f t="shared" si="5"/>
        <v>8</v>
      </c>
      <c r="E10">
        <f ca="1" t="shared" si="0"/>
        <v>4</v>
      </c>
      <c r="F10">
        <f t="shared" si="6"/>
        <v>9</v>
      </c>
      <c r="G10" t="s">
        <v>2</v>
      </c>
      <c r="H10">
        <f>C10</f>
        <v>5</v>
      </c>
      <c r="I10">
        <f>D10</f>
        <v>8</v>
      </c>
      <c r="J10" t="s">
        <v>6</v>
      </c>
      <c r="K10">
        <f>F10</f>
        <v>9</v>
      </c>
      <c r="L10">
        <f>E10</f>
        <v>4</v>
      </c>
      <c r="M10" t="s">
        <v>3</v>
      </c>
      <c r="N10">
        <f>H10*K10</f>
        <v>45</v>
      </c>
      <c r="O10">
        <f>I10*L10</f>
        <v>32</v>
      </c>
      <c r="P10">
        <f>IF(U10&gt;1,"=","")</f>
      </c>
      <c r="Q10">
        <f>IF(U10&gt;1,N10/U10,"")</f>
      </c>
      <c r="R10">
        <f>IF(U10&gt;1,O10/U10,"")</f>
      </c>
      <c r="U10">
        <f t="shared" si="7"/>
        <v>1</v>
      </c>
      <c r="W10">
        <f ca="1" t="shared" si="1"/>
        <v>8</v>
      </c>
      <c r="X10">
        <f ca="1" t="shared" si="1"/>
        <v>9</v>
      </c>
    </row>
    <row r="11" spans="1:24" ht="15">
      <c r="A11">
        <f t="shared" si="2"/>
        <v>23</v>
      </c>
      <c r="B11">
        <f ca="1" t="shared" si="4"/>
        <v>0.04150971262124081</v>
      </c>
      <c r="C11">
        <f ca="1" t="shared" si="3"/>
        <v>4</v>
      </c>
      <c r="D11">
        <f t="shared" si="5"/>
        <v>6</v>
      </c>
      <c r="E11">
        <f ca="1" t="shared" si="0"/>
        <v>5</v>
      </c>
      <c r="F11">
        <f t="shared" si="6"/>
        <v>9</v>
      </c>
      <c r="G11" t="s">
        <v>0</v>
      </c>
      <c r="H11">
        <f>C11*T11/D11</f>
        <v>12</v>
      </c>
      <c r="I11">
        <f>T11</f>
        <v>18</v>
      </c>
      <c r="J11" t="s">
        <v>0</v>
      </c>
      <c r="K11">
        <f>E11*T11/F11</f>
        <v>10</v>
      </c>
      <c r="L11">
        <f>I11</f>
        <v>18</v>
      </c>
      <c r="M11" t="s">
        <v>3</v>
      </c>
      <c r="N11">
        <f>H11+K11</f>
        <v>22</v>
      </c>
      <c r="O11">
        <f>L11</f>
        <v>18</v>
      </c>
      <c r="P11" t="str">
        <f>IF(U11&gt;1,"=","")</f>
        <v>=</v>
      </c>
      <c r="Q11">
        <f>IF(U11&gt;1,N11/U11,"")</f>
        <v>11</v>
      </c>
      <c r="R11">
        <f>IF(U11&gt;1,O11/U11,"")</f>
        <v>9</v>
      </c>
      <c r="T11">
        <f>_XLL.KGV(D11,F11)</f>
        <v>18</v>
      </c>
      <c r="U11">
        <f t="shared" si="7"/>
        <v>2</v>
      </c>
      <c r="W11">
        <f ca="1" t="shared" si="1"/>
        <v>6</v>
      </c>
      <c r="X11">
        <f ca="1" t="shared" si="1"/>
        <v>9</v>
      </c>
    </row>
    <row r="12" spans="1:24" ht="15">
      <c r="A12">
        <f t="shared" si="2"/>
        <v>24</v>
      </c>
      <c r="B12">
        <f ca="1" t="shared" si="4"/>
        <v>0.021763368075820577</v>
      </c>
      <c r="C12">
        <f ca="1" t="shared" si="3"/>
        <v>5</v>
      </c>
      <c r="D12">
        <f t="shared" si="5"/>
        <v>6</v>
      </c>
      <c r="E12">
        <f ca="1" t="shared" si="0"/>
        <v>3</v>
      </c>
      <c r="F12">
        <f t="shared" si="6"/>
        <v>2</v>
      </c>
      <c r="G12" t="s">
        <v>1</v>
      </c>
      <c r="H12">
        <f>C12*T12/D12</f>
        <v>5</v>
      </c>
      <c r="I12">
        <f>T12</f>
        <v>6</v>
      </c>
      <c r="J12" t="s">
        <v>1</v>
      </c>
      <c r="K12">
        <f>E12*T12/F12</f>
        <v>9</v>
      </c>
      <c r="L12">
        <f>I12</f>
        <v>6</v>
      </c>
      <c r="M12" t="s">
        <v>3</v>
      </c>
      <c r="N12">
        <f>H12-K12</f>
        <v>-4</v>
      </c>
      <c r="O12">
        <f>L12</f>
        <v>6</v>
      </c>
      <c r="P12" t="str">
        <f>IF(U12&gt;1,"=","")</f>
        <v>=</v>
      </c>
      <c r="Q12">
        <f>IF(U12&gt;1,N12/U12,"")</f>
        <v>-2</v>
      </c>
      <c r="R12">
        <f>IF(U12&gt;1,O12/U12,"")</f>
        <v>3</v>
      </c>
      <c r="T12">
        <f>_XLL.KGV(D12,F12)</f>
        <v>6</v>
      </c>
      <c r="U12">
        <f t="shared" si="7"/>
        <v>2</v>
      </c>
      <c r="W12">
        <f ca="1" t="shared" si="1"/>
        <v>6</v>
      </c>
      <c r="X12">
        <f ca="1" t="shared" si="1"/>
        <v>2</v>
      </c>
    </row>
    <row r="13" spans="1:24" ht="15">
      <c r="A13">
        <f t="shared" si="2"/>
        <v>5</v>
      </c>
      <c r="B13">
        <f ca="1" t="shared" si="4"/>
        <v>0.7906960349495855</v>
      </c>
      <c r="C13">
        <f ca="1" t="shared" si="3"/>
        <v>3</v>
      </c>
      <c r="D13">
        <f t="shared" si="5"/>
        <v>4</v>
      </c>
      <c r="E13">
        <f ca="1" t="shared" si="0"/>
        <v>4</v>
      </c>
      <c r="F13">
        <f t="shared" si="6"/>
        <v>5</v>
      </c>
      <c r="G13" t="s">
        <v>6</v>
      </c>
      <c r="H13">
        <f>C13*E13</f>
        <v>12</v>
      </c>
      <c r="I13">
        <f>D13*F13</f>
        <v>20</v>
      </c>
      <c r="J13" t="s">
        <v>3</v>
      </c>
      <c r="K13">
        <f>IF(U13&gt;1,H13/U13,"")</f>
        <v>3</v>
      </c>
      <c r="L13">
        <f>IF(U13&gt;1,I13/U13,"")</f>
        <v>5</v>
      </c>
      <c r="U13">
        <f t="shared" si="7"/>
        <v>4</v>
      </c>
      <c r="W13">
        <f ca="1" t="shared" si="1"/>
        <v>3</v>
      </c>
      <c r="X13">
        <f ca="1" t="shared" si="1"/>
        <v>5</v>
      </c>
    </row>
    <row r="14" spans="1:24" ht="15">
      <c r="A14">
        <f t="shared" si="2"/>
        <v>17</v>
      </c>
      <c r="B14">
        <f ca="1" t="shared" si="4"/>
        <v>0.30601460850801454</v>
      </c>
      <c r="C14">
        <f ca="1" t="shared" si="3"/>
        <v>4</v>
      </c>
      <c r="D14">
        <f t="shared" si="5"/>
        <v>6</v>
      </c>
      <c r="E14">
        <f ca="1" t="shared" si="0"/>
        <v>5</v>
      </c>
      <c r="F14">
        <f t="shared" si="6"/>
        <v>9</v>
      </c>
      <c r="G14" t="s">
        <v>2</v>
      </c>
      <c r="H14">
        <f>C14</f>
        <v>4</v>
      </c>
      <c r="I14">
        <f>D14</f>
        <v>6</v>
      </c>
      <c r="J14" t="s">
        <v>6</v>
      </c>
      <c r="K14">
        <f>F14</f>
        <v>9</v>
      </c>
      <c r="L14">
        <f>E14</f>
        <v>5</v>
      </c>
      <c r="M14" t="s">
        <v>3</v>
      </c>
      <c r="N14">
        <f>H14*K14</f>
        <v>36</v>
      </c>
      <c r="O14">
        <f>I14*L14</f>
        <v>30</v>
      </c>
      <c r="P14" t="str">
        <f>IF(U14&gt;1,"=","")</f>
        <v>=</v>
      </c>
      <c r="Q14">
        <f>IF(U14&gt;1,N14/U14,"")</f>
        <v>6</v>
      </c>
      <c r="R14">
        <f>IF(U14&gt;1,O14/U14,"")</f>
        <v>5</v>
      </c>
      <c r="U14">
        <f t="shared" si="7"/>
        <v>6</v>
      </c>
      <c r="W14">
        <f ca="1" t="shared" si="1"/>
        <v>6</v>
      </c>
      <c r="X14">
        <f ca="1" t="shared" si="1"/>
        <v>9</v>
      </c>
    </row>
    <row r="15" spans="1:24" ht="15">
      <c r="A15">
        <f t="shared" si="2"/>
        <v>1</v>
      </c>
      <c r="B15">
        <f ca="1" t="shared" si="4"/>
        <v>0.9920136035225733</v>
      </c>
      <c r="C15">
        <f ca="1" t="shared" si="3"/>
        <v>7</v>
      </c>
      <c r="D15">
        <f t="shared" si="5"/>
        <v>3</v>
      </c>
      <c r="E15">
        <f ca="1" t="shared" si="0"/>
        <v>2</v>
      </c>
      <c r="F15">
        <f t="shared" si="6"/>
        <v>4</v>
      </c>
      <c r="G15" t="s">
        <v>0</v>
      </c>
      <c r="H15">
        <f>C15*T15/D15</f>
        <v>28</v>
      </c>
      <c r="I15">
        <f>T15</f>
        <v>12</v>
      </c>
      <c r="J15" t="s">
        <v>0</v>
      </c>
      <c r="K15">
        <f>E15*T15/F15</f>
        <v>6</v>
      </c>
      <c r="L15">
        <f>I15</f>
        <v>12</v>
      </c>
      <c r="M15" t="s">
        <v>3</v>
      </c>
      <c r="N15">
        <f>H15+K15</f>
        <v>34</v>
      </c>
      <c r="O15">
        <f>L15</f>
        <v>12</v>
      </c>
      <c r="P15" t="str">
        <f>IF(U15&gt;1,"=","")</f>
        <v>=</v>
      </c>
      <c r="Q15">
        <f>IF(U15&gt;1,N15/U15,"")</f>
        <v>17</v>
      </c>
      <c r="R15">
        <f>IF(U15&gt;1,O15/U15,"")</f>
        <v>6</v>
      </c>
      <c r="T15">
        <f>_XLL.KGV(D15,F15)</f>
        <v>12</v>
      </c>
      <c r="U15">
        <f t="shared" si="7"/>
        <v>2</v>
      </c>
      <c r="W15">
        <f ca="1" t="shared" si="1"/>
        <v>3</v>
      </c>
      <c r="X15">
        <f ca="1" t="shared" si="1"/>
        <v>4</v>
      </c>
    </row>
    <row r="16" spans="1:24" ht="15">
      <c r="A16">
        <f t="shared" si="2"/>
        <v>11</v>
      </c>
      <c r="B16">
        <f ca="1" t="shared" si="4"/>
        <v>0.4637407962985244</v>
      </c>
      <c r="C16">
        <f ca="1" t="shared" si="3"/>
        <v>5</v>
      </c>
      <c r="D16">
        <f t="shared" si="5"/>
        <v>8</v>
      </c>
      <c r="E16">
        <f ca="1" t="shared" si="0"/>
        <v>5</v>
      </c>
      <c r="F16">
        <f t="shared" si="6"/>
        <v>2</v>
      </c>
      <c r="G16" t="s">
        <v>1</v>
      </c>
      <c r="H16">
        <f>C16*T16/D16</f>
        <v>5</v>
      </c>
      <c r="I16">
        <f>T16</f>
        <v>8</v>
      </c>
      <c r="J16" t="s">
        <v>1</v>
      </c>
      <c r="K16">
        <f>E16*T16/F16</f>
        <v>20</v>
      </c>
      <c r="L16">
        <f>I16</f>
        <v>8</v>
      </c>
      <c r="M16" t="s">
        <v>3</v>
      </c>
      <c r="N16">
        <f>H16-K16</f>
        <v>-15</v>
      </c>
      <c r="O16">
        <f>L16</f>
        <v>8</v>
      </c>
      <c r="P16">
        <f>IF(U16&gt;1,"=","")</f>
      </c>
      <c r="Q16">
        <f>IF(U16&gt;1,N16/U16,"")</f>
      </c>
      <c r="R16">
        <f>IF(U16&gt;1,O16/U16,"")</f>
      </c>
      <c r="T16">
        <f>_XLL.KGV(D16,F16)</f>
        <v>8</v>
      </c>
      <c r="U16">
        <f t="shared" si="7"/>
        <v>1</v>
      </c>
      <c r="W16">
        <f ca="1" t="shared" si="1"/>
        <v>8</v>
      </c>
      <c r="X16">
        <f ca="1" t="shared" si="1"/>
        <v>2</v>
      </c>
    </row>
    <row r="17" spans="1:24" ht="15">
      <c r="A17">
        <f t="shared" si="2"/>
        <v>7</v>
      </c>
      <c r="B17">
        <f ca="1" t="shared" si="4"/>
        <v>0.7180127334571799</v>
      </c>
      <c r="C17">
        <f ca="1" t="shared" si="3"/>
        <v>3</v>
      </c>
      <c r="D17">
        <f t="shared" si="5"/>
        <v>6</v>
      </c>
      <c r="E17">
        <f ca="1" t="shared" si="0"/>
        <v>6</v>
      </c>
      <c r="F17">
        <f t="shared" si="6"/>
        <v>3</v>
      </c>
      <c r="G17" t="s">
        <v>6</v>
      </c>
      <c r="H17">
        <f>C17*E17</f>
        <v>18</v>
      </c>
      <c r="I17">
        <f>D17*F17</f>
        <v>18</v>
      </c>
      <c r="J17" t="s">
        <v>3</v>
      </c>
      <c r="K17">
        <f>IF(U17&gt;1,H17/U17,"")</f>
        <v>1</v>
      </c>
      <c r="L17">
        <f>IF(U17&gt;1,I17/U17,"")</f>
        <v>1</v>
      </c>
      <c r="U17">
        <f t="shared" si="7"/>
        <v>18</v>
      </c>
      <c r="W17">
        <f ca="1" t="shared" si="1"/>
        <v>6</v>
      </c>
      <c r="X17">
        <f ca="1" t="shared" si="1"/>
        <v>3</v>
      </c>
    </row>
    <row r="18" spans="1:24" ht="15">
      <c r="A18">
        <f t="shared" si="2"/>
        <v>12</v>
      </c>
      <c r="B18">
        <f ca="1" t="shared" si="4"/>
        <v>0.44237282448156234</v>
      </c>
      <c r="C18">
        <f ca="1" t="shared" si="3"/>
        <v>7</v>
      </c>
      <c r="D18">
        <f t="shared" si="5"/>
        <v>3</v>
      </c>
      <c r="E18">
        <f ca="1" t="shared" si="0"/>
        <v>2</v>
      </c>
      <c r="F18">
        <f t="shared" si="6"/>
        <v>7</v>
      </c>
      <c r="G18" t="s">
        <v>2</v>
      </c>
      <c r="H18">
        <f>C18</f>
        <v>7</v>
      </c>
      <c r="I18">
        <f>D18</f>
        <v>3</v>
      </c>
      <c r="J18" t="s">
        <v>6</v>
      </c>
      <c r="K18">
        <f>F18</f>
        <v>7</v>
      </c>
      <c r="L18">
        <f>E18</f>
        <v>2</v>
      </c>
      <c r="M18" t="s">
        <v>3</v>
      </c>
      <c r="N18">
        <f>H18*K18</f>
        <v>49</v>
      </c>
      <c r="O18">
        <f>I18*L18</f>
        <v>6</v>
      </c>
      <c r="P18">
        <f>IF(U18&gt;1,"=","")</f>
      </c>
      <c r="Q18">
        <f>IF(U18&gt;1,N18/U18,"")</f>
      </c>
      <c r="R18">
        <f>IF(U18&gt;1,O18/U18,"")</f>
      </c>
      <c r="U18">
        <f t="shared" si="7"/>
        <v>1</v>
      </c>
      <c r="W18">
        <f ca="1" t="shared" si="1"/>
        <v>3</v>
      </c>
      <c r="X18">
        <f ca="1" t="shared" si="1"/>
        <v>7</v>
      </c>
    </row>
    <row r="19" spans="1:24" ht="15">
      <c r="A19">
        <f t="shared" si="2"/>
        <v>8</v>
      </c>
      <c r="B19">
        <f ca="1" t="shared" si="4"/>
        <v>0.712797290270777</v>
      </c>
      <c r="C19">
        <f ca="1" t="shared" si="3"/>
        <v>9</v>
      </c>
      <c r="D19">
        <f t="shared" si="5"/>
        <v>6</v>
      </c>
      <c r="E19">
        <f ca="1" t="shared" si="0"/>
        <v>4</v>
      </c>
      <c r="F19">
        <f t="shared" si="6"/>
        <v>5</v>
      </c>
      <c r="G19" t="s">
        <v>0</v>
      </c>
      <c r="H19">
        <f>C19*T19/D19</f>
        <v>45</v>
      </c>
      <c r="I19">
        <f>T19</f>
        <v>30</v>
      </c>
      <c r="J19" t="s">
        <v>0</v>
      </c>
      <c r="K19">
        <f>E19*T19/F19</f>
        <v>24</v>
      </c>
      <c r="L19">
        <f>I19</f>
        <v>30</v>
      </c>
      <c r="M19" t="s">
        <v>3</v>
      </c>
      <c r="N19">
        <f>H19+K19</f>
        <v>69</v>
      </c>
      <c r="O19">
        <f>L19</f>
        <v>30</v>
      </c>
      <c r="P19" t="str">
        <f>IF(U19&gt;1,"=","")</f>
        <v>=</v>
      </c>
      <c r="Q19">
        <f>IF(U19&gt;1,N19/U19,"")</f>
        <v>23</v>
      </c>
      <c r="R19">
        <f>IF(U19&gt;1,O19/U19,"")</f>
        <v>10</v>
      </c>
      <c r="T19">
        <f>_XLL.KGV(D19,F19)</f>
        <v>30</v>
      </c>
      <c r="U19">
        <f t="shared" si="7"/>
        <v>3</v>
      </c>
      <c r="W19">
        <f aca="true" ca="1" t="shared" si="8" ref="W19:X26">ROUND(RAND()*8+1.5,0)</f>
        <v>6</v>
      </c>
      <c r="X19">
        <f ca="1" t="shared" si="8"/>
        <v>5</v>
      </c>
    </row>
    <row r="20" spans="1:24" ht="15">
      <c r="A20">
        <f t="shared" si="2"/>
        <v>10</v>
      </c>
      <c r="B20">
        <f ca="1" t="shared" si="4"/>
        <v>0.5140691655824785</v>
      </c>
      <c r="C20">
        <f ca="1" t="shared" si="3"/>
        <v>3</v>
      </c>
      <c r="D20">
        <f t="shared" si="5"/>
        <v>2</v>
      </c>
      <c r="E20">
        <f aca="true" ca="1" t="shared" si="9" ref="E20:E26">ROUND(RAND()*8+1.5,0)</f>
        <v>4</v>
      </c>
      <c r="F20">
        <f t="shared" si="6"/>
        <v>5</v>
      </c>
      <c r="G20" t="s">
        <v>1</v>
      </c>
      <c r="H20">
        <f>C20*T20/D20</f>
        <v>15</v>
      </c>
      <c r="I20">
        <f>T20</f>
        <v>10</v>
      </c>
      <c r="J20" t="s">
        <v>1</v>
      </c>
      <c r="K20">
        <f>E20*T20/F20</f>
        <v>8</v>
      </c>
      <c r="L20">
        <f>I20</f>
        <v>10</v>
      </c>
      <c r="M20" t="s">
        <v>3</v>
      </c>
      <c r="N20">
        <f>H20-K20</f>
        <v>7</v>
      </c>
      <c r="O20">
        <f>L20</f>
        <v>10</v>
      </c>
      <c r="P20">
        <f>IF(U20&gt;1,"=","")</f>
      </c>
      <c r="Q20">
        <f>IF(U20&gt;1,N20/U20,"")</f>
      </c>
      <c r="R20">
        <f>IF(U20&gt;1,O20/U20,"")</f>
      </c>
      <c r="T20">
        <f>_XLL.KGV(D20,F20)</f>
        <v>10</v>
      </c>
      <c r="U20">
        <f t="shared" si="7"/>
        <v>1</v>
      </c>
      <c r="W20">
        <f ca="1" t="shared" si="8"/>
        <v>2</v>
      </c>
      <c r="X20">
        <f ca="1" t="shared" si="8"/>
        <v>4</v>
      </c>
    </row>
    <row r="21" spans="1:24" ht="15">
      <c r="A21">
        <f t="shared" si="2"/>
        <v>4</v>
      </c>
      <c r="B21">
        <f ca="1" t="shared" si="4"/>
        <v>0.8014033574715596</v>
      </c>
      <c r="C21">
        <f ca="1" t="shared" si="3"/>
        <v>8</v>
      </c>
      <c r="D21">
        <f t="shared" si="5"/>
        <v>7</v>
      </c>
      <c r="E21">
        <f ca="1" t="shared" si="9"/>
        <v>8</v>
      </c>
      <c r="F21">
        <f t="shared" si="6"/>
        <v>2</v>
      </c>
      <c r="G21" t="s">
        <v>6</v>
      </c>
      <c r="H21">
        <f>C21*E21</f>
        <v>64</v>
      </c>
      <c r="I21">
        <f>D21*F21</f>
        <v>14</v>
      </c>
      <c r="J21" t="s">
        <v>3</v>
      </c>
      <c r="K21">
        <f>IF(U21&gt;1,H21/U21,"")</f>
        <v>32</v>
      </c>
      <c r="L21">
        <f>IF(U21&gt;1,I21/U21,"")</f>
        <v>7</v>
      </c>
      <c r="U21">
        <f t="shared" si="7"/>
        <v>2</v>
      </c>
      <c r="W21">
        <f ca="1" t="shared" si="8"/>
        <v>7</v>
      </c>
      <c r="X21">
        <f ca="1" t="shared" si="8"/>
        <v>2</v>
      </c>
    </row>
    <row r="22" spans="1:24" ht="15">
      <c r="A22">
        <f t="shared" si="2"/>
        <v>18</v>
      </c>
      <c r="B22">
        <f ca="1" t="shared" si="4"/>
        <v>0.29766206421553976</v>
      </c>
      <c r="C22">
        <f ca="1" t="shared" si="3"/>
        <v>3</v>
      </c>
      <c r="D22">
        <f t="shared" si="5"/>
        <v>9</v>
      </c>
      <c r="E22">
        <f ca="1" t="shared" si="9"/>
        <v>4</v>
      </c>
      <c r="F22">
        <f t="shared" si="6"/>
        <v>7</v>
      </c>
      <c r="G22" t="s">
        <v>2</v>
      </c>
      <c r="H22">
        <f>C22</f>
        <v>3</v>
      </c>
      <c r="I22">
        <f>D22</f>
        <v>9</v>
      </c>
      <c r="J22" t="s">
        <v>6</v>
      </c>
      <c r="K22">
        <f>F22</f>
        <v>7</v>
      </c>
      <c r="L22">
        <f>E22</f>
        <v>4</v>
      </c>
      <c r="M22" t="s">
        <v>3</v>
      </c>
      <c r="N22">
        <f>H22*K22</f>
        <v>21</v>
      </c>
      <c r="O22">
        <f>I22*L22</f>
        <v>36</v>
      </c>
      <c r="P22" t="str">
        <f>IF(U22&gt;1,"=","")</f>
        <v>=</v>
      </c>
      <c r="Q22">
        <f>IF(U22&gt;1,N22/U22,"")</f>
        <v>7</v>
      </c>
      <c r="R22">
        <f>IF(U22&gt;1,O22/U22,"")</f>
        <v>12</v>
      </c>
      <c r="U22">
        <f t="shared" si="7"/>
        <v>3</v>
      </c>
      <c r="W22">
        <f ca="1" t="shared" si="8"/>
        <v>9</v>
      </c>
      <c r="X22">
        <f ca="1" t="shared" si="8"/>
        <v>7</v>
      </c>
    </row>
    <row r="23" spans="1:24" ht="15">
      <c r="A23">
        <f t="shared" si="2"/>
        <v>13</v>
      </c>
      <c r="B23">
        <f ca="1" t="shared" si="4"/>
        <v>0.39768184386657246</v>
      </c>
      <c r="C23">
        <f ca="1" t="shared" si="3"/>
        <v>7</v>
      </c>
      <c r="D23">
        <f t="shared" si="5"/>
        <v>2</v>
      </c>
      <c r="E23">
        <f ca="1" t="shared" si="9"/>
        <v>2</v>
      </c>
      <c r="F23">
        <f t="shared" si="6"/>
        <v>5</v>
      </c>
      <c r="G23" t="s">
        <v>0</v>
      </c>
      <c r="H23">
        <f>C23*T23/D23</f>
        <v>35</v>
      </c>
      <c r="I23">
        <f>T23</f>
        <v>10</v>
      </c>
      <c r="J23" t="s">
        <v>0</v>
      </c>
      <c r="K23">
        <f>E23*T23/F23</f>
        <v>4</v>
      </c>
      <c r="L23">
        <f>I23</f>
        <v>10</v>
      </c>
      <c r="M23" t="s">
        <v>3</v>
      </c>
      <c r="N23">
        <f>H23+K23</f>
        <v>39</v>
      </c>
      <c r="O23">
        <f>L23</f>
        <v>10</v>
      </c>
      <c r="P23">
        <f>IF(U23&gt;1,"=","")</f>
      </c>
      <c r="Q23">
        <f>IF(U23&gt;1,N23/U23,"")</f>
      </c>
      <c r="R23">
        <f>IF(U23&gt;1,O23/U23,"")</f>
      </c>
      <c r="T23">
        <f>_XLL.KGV(D23,F23)</f>
        <v>10</v>
      </c>
      <c r="U23">
        <f t="shared" si="7"/>
        <v>1</v>
      </c>
      <c r="W23">
        <f ca="1" t="shared" si="8"/>
        <v>2</v>
      </c>
      <c r="X23">
        <f ca="1" t="shared" si="8"/>
        <v>5</v>
      </c>
    </row>
    <row r="24" spans="1:24" ht="15">
      <c r="A24">
        <f t="shared" si="2"/>
        <v>14</v>
      </c>
      <c r="B24">
        <f ca="1" t="shared" si="4"/>
        <v>0.3906817667501249</v>
      </c>
      <c r="C24">
        <f ca="1" t="shared" si="3"/>
        <v>7</v>
      </c>
      <c r="D24">
        <f t="shared" si="5"/>
        <v>8</v>
      </c>
      <c r="E24">
        <f ca="1" t="shared" si="9"/>
        <v>4</v>
      </c>
      <c r="F24">
        <f t="shared" si="6"/>
        <v>5</v>
      </c>
      <c r="G24" t="s">
        <v>1</v>
      </c>
      <c r="H24">
        <f>C24*T24/D24</f>
        <v>35</v>
      </c>
      <c r="I24">
        <f>T24</f>
        <v>40</v>
      </c>
      <c r="J24" t="s">
        <v>1</v>
      </c>
      <c r="K24">
        <f>E24*T24/F24</f>
        <v>32</v>
      </c>
      <c r="L24">
        <f>I24</f>
        <v>40</v>
      </c>
      <c r="M24" t="s">
        <v>3</v>
      </c>
      <c r="N24">
        <f>H24-K24</f>
        <v>3</v>
      </c>
      <c r="O24">
        <f>L24</f>
        <v>40</v>
      </c>
      <c r="P24">
        <f>IF(U24&gt;1,"=","")</f>
      </c>
      <c r="Q24">
        <f>IF(U24&gt;1,N24/U24,"")</f>
      </c>
      <c r="R24">
        <f>IF(U24&gt;1,O24/U24,"")</f>
      </c>
      <c r="T24">
        <f>_XLL.KGV(D24,F24)</f>
        <v>40</v>
      </c>
      <c r="U24">
        <f t="shared" si="7"/>
        <v>1</v>
      </c>
      <c r="W24">
        <f ca="1" t="shared" si="8"/>
        <v>8</v>
      </c>
      <c r="X24">
        <f ca="1" t="shared" si="8"/>
        <v>4</v>
      </c>
    </row>
    <row r="25" spans="1:24" ht="15">
      <c r="A25">
        <f t="shared" si="2"/>
        <v>22</v>
      </c>
      <c r="B25">
        <f ca="1" t="shared" si="4"/>
        <v>0.19600421149583125</v>
      </c>
      <c r="C25">
        <f ca="1" t="shared" si="3"/>
        <v>5</v>
      </c>
      <c r="D25">
        <f t="shared" si="5"/>
        <v>2</v>
      </c>
      <c r="E25">
        <f ca="1" t="shared" si="9"/>
        <v>6</v>
      </c>
      <c r="F25">
        <f t="shared" si="6"/>
        <v>7</v>
      </c>
      <c r="G25" t="s">
        <v>6</v>
      </c>
      <c r="H25">
        <f>C25*E25</f>
        <v>30</v>
      </c>
      <c r="I25">
        <f>D25*F25</f>
        <v>14</v>
      </c>
      <c r="J25" t="s">
        <v>3</v>
      </c>
      <c r="K25">
        <f>IF(U25&gt;1,H25/U25,"")</f>
        <v>15</v>
      </c>
      <c r="L25">
        <f>IF(U25&gt;1,I25/U25,"")</f>
        <v>7</v>
      </c>
      <c r="U25">
        <f t="shared" si="7"/>
        <v>2</v>
      </c>
      <c r="W25">
        <f ca="1" t="shared" si="8"/>
        <v>2</v>
      </c>
      <c r="X25">
        <f ca="1" t="shared" si="8"/>
        <v>6</v>
      </c>
    </row>
    <row r="26" spans="1:24" ht="15">
      <c r="A26">
        <f t="shared" si="2"/>
        <v>19</v>
      </c>
      <c r="B26">
        <f ca="1" t="shared" si="4"/>
        <v>0.2270574079436899</v>
      </c>
      <c r="C26">
        <f ca="1" t="shared" si="3"/>
        <v>8</v>
      </c>
      <c r="D26">
        <f t="shared" si="5"/>
        <v>5</v>
      </c>
      <c r="E26">
        <f ca="1" t="shared" si="9"/>
        <v>7</v>
      </c>
      <c r="F26">
        <f t="shared" si="6"/>
        <v>3</v>
      </c>
      <c r="G26" t="s">
        <v>2</v>
      </c>
      <c r="H26">
        <f>C26</f>
        <v>8</v>
      </c>
      <c r="I26">
        <f>D26</f>
        <v>5</v>
      </c>
      <c r="J26" t="s">
        <v>6</v>
      </c>
      <c r="K26">
        <f>F26</f>
        <v>3</v>
      </c>
      <c r="L26">
        <f>E26</f>
        <v>7</v>
      </c>
      <c r="M26" t="s">
        <v>3</v>
      </c>
      <c r="N26">
        <f>H26*K26</f>
        <v>24</v>
      </c>
      <c r="O26">
        <f>I26*L26</f>
        <v>35</v>
      </c>
      <c r="P26">
        <f>IF(U26&gt;1,"=","")</f>
      </c>
      <c r="Q26">
        <f>IF(U26&gt;1,N26/U26,"")</f>
      </c>
      <c r="R26">
        <f>IF(U26&gt;1,O26/U26,"")</f>
      </c>
      <c r="U26">
        <f t="shared" si="7"/>
        <v>1</v>
      </c>
      <c r="W26">
        <f ca="1" t="shared" si="8"/>
        <v>5</v>
      </c>
      <c r="X26">
        <f ca="1" t="shared" si="8"/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Stemue</cp:lastModifiedBy>
  <cp:lastPrinted>2013-06-28T05:25:17Z</cp:lastPrinted>
  <dcterms:created xsi:type="dcterms:W3CDTF">2013-06-27T20:36:07Z</dcterms:created>
  <dcterms:modified xsi:type="dcterms:W3CDTF">2013-06-28T20:12:36Z</dcterms:modified>
  <cp:category/>
  <cp:version/>
  <cp:contentType/>
  <cp:contentStatus/>
</cp:coreProperties>
</file>